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14D7E995-5AE5-4E14-87A0-50FEC8A11C06}" xr6:coauthVersionLast="47" xr6:coauthVersionMax="47" xr10:uidLastSave="{00000000-0000-0000-0000-000000000000}"/>
  <bookViews>
    <workbookView xWindow="-98" yWindow="-98" windowWidth="28996" windowHeight="17475" firstSheet="15" activeTab="1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  <sheet name="s1p1v1_d" sheetId="7" r:id="rId6"/>
    <sheet name="s3p3v3_d" sheetId="8" r:id="rId7"/>
    <sheet name="s2_w" sheetId="9" r:id="rId8"/>
    <sheet name="s2_w_p2_d" sheetId="10" r:id="rId9"/>
    <sheet name="ts12_clu" sheetId="11" r:id="rId10"/>
    <sheet name="ts24_clu" sheetId="12" r:id="rId11"/>
    <sheet name="ts48_clu" sheetId="13" r:id="rId12"/>
    <sheet name="s5p5v5_d" sheetId="14" r:id="rId13"/>
    <sheet name="s1_d" sheetId="15" r:id="rId14"/>
    <sheet name="ts_annual" sheetId="16" r:id="rId15"/>
    <sheet name="ts_12" sheetId="17" r:id="rId16"/>
  </sheets>
  <definedNames>
    <definedName name="_xlnm._FilterDatabase" localSheetId="0" hidden="1">Veda!$A$6:$C$61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7" l="1"/>
  <c r="C9" i="17" s="1"/>
  <c r="A11" i="16"/>
  <c r="C9" i="16" s="1"/>
  <c r="A11" i="15"/>
  <c r="C9" i="15" s="1"/>
  <c r="A11" i="14"/>
  <c r="C9" i="14" s="1"/>
  <c r="A11" i="13"/>
  <c r="C9" i="13" s="1"/>
  <c r="A11" i="12"/>
  <c r="C9" i="12" s="1"/>
  <c r="A11" i="11"/>
  <c r="C9" i="11" s="1"/>
  <c r="A11" i="10"/>
  <c r="C9" i="10"/>
  <c r="A11" i="9"/>
  <c r="C9" i="9" s="1"/>
  <c r="A11" i="8"/>
  <c r="C9" i="8" s="1"/>
  <c r="A11" i="7"/>
  <c r="C9" i="7" s="1"/>
  <c r="B2" i="1"/>
  <c r="F46" i="1"/>
  <c r="F45" i="1"/>
  <c r="F44" i="1"/>
  <c r="F43" i="1"/>
  <c r="H21" i="6"/>
  <c r="H24" i="6"/>
  <c r="H23" i="6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19" i="1"/>
  <c r="C20" i="1" s="1"/>
  <c r="C21" i="1" s="1"/>
  <c r="C22" i="1" s="1"/>
  <c r="C23" i="1" s="1"/>
  <c r="C24" i="1" s="1"/>
  <c r="C25" i="1" s="1"/>
  <c r="C26" i="1" s="1"/>
  <c r="C27" i="1" s="1"/>
  <c r="C28" i="1" s="1"/>
  <c r="C12" i="1"/>
  <c r="C13" i="1" s="1"/>
  <c r="C14" i="1" s="1"/>
  <c r="C15" i="1" s="1"/>
  <c r="C16" i="1" s="1"/>
  <c r="C17" i="1" s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C5" i="1" l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43" i="1" s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<sst xmlns="http://schemas.openxmlformats.org/spreadsheetml/2006/main" count="4697" uniqueCount="791">
  <si>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</si>
  <si>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</si>
  <si>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</si>
  <si>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</si>
  <si>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</si>
  <si>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</si>
  <si>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</si>
  <si>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</si>
  <si>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</si>
  <si>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</si>
  <si>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</si>
  <si>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</si>
  <si>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</si>
  <si>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</si>
  <si>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</si>
  <si>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</si>
  <si>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</si>
  <si>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</si>
  <si>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</si>
  <si>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</si>
  <si>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</si>
  <si>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</si>
  <si>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</si>
  <si>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</si>
  <si>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</si>
  <si>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</si>
  <si>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</si>
  <si>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</si>
  <si>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</si>
  <si>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</si>
  <si>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</si>
  <si>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</si>
  <si>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</si>
  <si>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</si>
  <si>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</si>
  <si>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</si>
  <si>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</si>
  <si>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</si>
  <si>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</si>
  <si>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</si>
  <si>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</si>
  <si>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</si>
  <si>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</si>
  <si>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</si>
  <si>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</si>
  <si>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</si>
  <si>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</si>
  <si>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</si>
  <si>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</si>
  <si>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</si>
  <si>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</si>
  <si>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</si>
  <si>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</si>
  <si>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</si>
  <si>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</si>
  <si>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</si>
  <si>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</si>
  <si>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</si>
  <si>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</si>
  <si>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</si>
  <si>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</si>
  <si>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</si>
  <si>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</si>
  <si>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</si>
  <si>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</si>
  <si>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</si>
  <si>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</si>
  <si>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</si>
  <si>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</si>
  <si>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</si>
  <si>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</si>
  <si>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</si>
  <si>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</si>
  <si>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</si>
  <si>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</si>
  <si>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</si>
  <si>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</si>
  <si>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</si>
  <si>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</si>
  <si>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</si>
  <si>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</si>
  <si>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</si>
  <si>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</si>
  <si>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</si>
  <si>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</si>
  <si>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</si>
  <si>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</si>
  <si>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</si>
  <si>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</si>
  <si>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</si>
  <si>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</si>
  <si>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</si>
  <si>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</si>
  <si>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</si>
  <si>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</si>
  <si>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</si>
  <si>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</si>
  <si>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</si>
  <si>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</si>
  <si>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</si>
  <si>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</si>
  <si>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</si>
  <si>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</si>
  <si>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</si>
  <si>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</si>
  <si>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</si>
  <si>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</si>
  <si>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</si>
  <si>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</si>
  <si>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</si>
  <si>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</si>
  <si>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</si>
  <si>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</si>
  <si>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</si>
  <si>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1-55</t>
  </si>
  <si>
    <t>BGR</t>
  </si>
  <si>
    <t>R10EUROPE</t>
  </si>
  <si>
    <t>TurkStream, forest &amp; agricultural mix</t>
  </si>
  <si>
    <t>season</t>
  </si>
  <si>
    <t>weekly</t>
  </si>
  <si>
    <t>daynite</t>
  </si>
  <si>
    <t>wparent</t>
  </si>
  <si>
    <t>dparent</t>
  </si>
  <si>
    <t>S1</t>
  </si>
  <si>
    <t>a</t>
  </si>
  <si>
    <t>0203h01</t>
  </si>
  <si>
    <t>S1,S2,S3,S4</t>
  </si>
  <si>
    <t>b</t>
  </si>
  <si>
    <t>S2</t>
  </si>
  <si>
    <t>0203h02</t>
  </si>
  <si>
    <t>S3</t>
  </si>
  <si>
    <t>c</t>
  </si>
  <si>
    <t>0203h03</t>
  </si>
  <si>
    <t>S4</t>
  </si>
  <si>
    <t>d</t>
  </si>
  <si>
    <t>0203h04</t>
  </si>
  <si>
    <t>0203h05</t>
  </si>
  <si>
    <t>0203h06</t>
  </si>
  <si>
    <t>0203h07</t>
  </si>
  <si>
    <t>0203h08</t>
  </si>
  <si>
    <t>0203h09</t>
  </si>
  <si>
    <t>0203h10</t>
  </si>
  <si>
    <t>0203h11</t>
  </si>
  <si>
    <t>0203h12</t>
  </si>
  <si>
    <t>0203h13</t>
  </si>
  <si>
    <t>0203h14</t>
  </si>
  <si>
    <t>0203h15</t>
  </si>
  <si>
    <t>0203h16</t>
  </si>
  <si>
    <t>0203h17</t>
  </si>
  <si>
    <t>0203h18</t>
  </si>
  <si>
    <t>0203h19</t>
  </si>
  <si>
    <t>0203h20</t>
  </si>
  <si>
    <t>0203h21</t>
  </si>
  <si>
    <t>0203h22</t>
  </si>
  <si>
    <t>0203h23</t>
  </si>
  <si>
    <t>0203h24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</si>
  <si>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</si>
  <si>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</si>
  <si>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</si>
  <si>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</si>
  <si>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</si>
  <si>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</si>
  <si>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</si>
  <si>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</si>
  <si>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</si>
  <si>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</si>
  <si>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</si>
  <si>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</si>
  <si>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</si>
  <si>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</si>
  <si>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</si>
  <si>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</si>
  <si>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</si>
  <si>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</si>
  <si>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</si>
  <si>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</si>
  <si>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</si>
  <si>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</si>
  <si>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</si>
  <si>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</si>
  <si>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1224h01</t>
  </si>
  <si>
    <t>1224h02</t>
  </si>
  <si>
    <t>1224h03</t>
  </si>
  <si>
    <t>1224h04</t>
  </si>
  <si>
    <t>1224h05</t>
  </si>
  <si>
    <t>1224h06</t>
  </si>
  <si>
    <t>1224h07</t>
  </si>
  <si>
    <t>1224h08</t>
  </si>
  <si>
    <t>1224h09</t>
  </si>
  <si>
    <t>1224h10</t>
  </si>
  <si>
    <t>1224h11</t>
  </si>
  <si>
    <t>1224h12</t>
  </si>
  <si>
    <t>1224h13</t>
  </si>
  <si>
    <t>1224h14</t>
  </si>
  <si>
    <t>1224h15</t>
  </si>
  <si>
    <t>1224h16</t>
  </si>
  <si>
    <t>1224h17</t>
  </si>
  <si>
    <t>1224h18</t>
  </si>
  <si>
    <t>1224h19</t>
  </si>
  <si>
    <t>1224h20</t>
  </si>
  <si>
    <t>1224h21</t>
  </si>
  <si>
    <t>1224h22</t>
  </si>
  <si>
    <t>1224h23</t>
  </si>
  <si>
    <t>1224h24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</si>
  <si>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</si>
  <si>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</si>
  <si>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</si>
  <si>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</si>
  <si>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</si>
  <si>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</si>
  <si>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</si>
  <si>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</si>
  <si>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</si>
  <si>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0116h01</t>
  </si>
  <si>
    <t>S1,S2,S3,S4,S5,S6</t>
  </si>
  <si>
    <t>0116h02</t>
  </si>
  <si>
    <t>0116h03</t>
  </si>
  <si>
    <t>0116h04</t>
  </si>
  <si>
    <t>S5</t>
  </si>
  <si>
    <t>e</t>
  </si>
  <si>
    <t>0116h05</t>
  </si>
  <si>
    <t>S6</t>
  </si>
  <si>
    <t>f</t>
  </si>
  <si>
    <t>0116h06</t>
  </si>
  <si>
    <t>g</t>
  </si>
  <si>
    <t>0116h07</t>
  </si>
  <si>
    <t>h</t>
  </si>
  <si>
    <t>0116h08</t>
  </si>
  <si>
    <t>i</t>
  </si>
  <si>
    <t>0116h09</t>
  </si>
  <si>
    <t>j</t>
  </si>
  <si>
    <t>0116h10</t>
  </si>
  <si>
    <t>0116h11</t>
  </si>
  <si>
    <t>0116h12</t>
  </si>
  <si>
    <t>0116h13</t>
  </si>
  <si>
    <t>0116h14</t>
  </si>
  <si>
    <t>0116h15</t>
  </si>
  <si>
    <t>0116h16</t>
  </si>
  <si>
    <t>0116h17</t>
  </si>
  <si>
    <t>0116h18</t>
  </si>
  <si>
    <t>0116h19</t>
  </si>
  <si>
    <t>0116h20</t>
  </si>
  <si>
    <t>0116h21</t>
  </si>
  <si>
    <t>0116h22</t>
  </si>
  <si>
    <t>0116h23</t>
  </si>
  <si>
    <t>0116h24</t>
  </si>
  <si>
    <t>0118h01</t>
  </si>
  <si>
    <t>0118h02</t>
  </si>
  <si>
    <t>0118h03</t>
  </si>
  <si>
    <t>0118h04</t>
  </si>
  <si>
    <t>0118h05</t>
  </si>
  <si>
    <t>0118h06</t>
  </si>
  <si>
    <t>0118h07</t>
  </si>
  <si>
    <t>0118h08</t>
  </si>
  <si>
    <t>0118h09</t>
  </si>
  <si>
    <t>0118h10</t>
  </si>
  <si>
    <t>0118h11</t>
  </si>
  <si>
    <t>0118h12</t>
  </si>
  <si>
    <t>0118h13</t>
  </si>
  <si>
    <t>0118h14</t>
  </si>
  <si>
    <t>0118h15</t>
  </si>
  <si>
    <t>0118h16</t>
  </si>
  <si>
    <t>0118h17</t>
  </si>
  <si>
    <t>0118h18</t>
  </si>
  <si>
    <t>0118h19</t>
  </si>
  <si>
    <t>0118h20</t>
  </si>
  <si>
    <t>0118h21</t>
  </si>
  <si>
    <t>0118h22</t>
  </si>
  <si>
    <t>0118h23</t>
  </si>
  <si>
    <t>0118h24</t>
  </si>
  <si>
    <t>0507h01</t>
  </si>
  <si>
    <t>0507h02</t>
  </si>
  <si>
    <t>0507h03</t>
  </si>
  <si>
    <t>0507h04</t>
  </si>
  <si>
    <t>0507h05</t>
  </si>
  <si>
    <t>0507h06</t>
  </si>
  <si>
    <t>0507h07</t>
  </si>
  <si>
    <t>0507h08</t>
  </si>
  <si>
    <t>0507h09</t>
  </si>
  <si>
    <t>0507h10</t>
  </si>
  <si>
    <t>0507h11</t>
  </si>
  <si>
    <t>0507h12</t>
  </si>
  <si>
    <t>0507h13</t>
  </si>
  <si>
    <t>0507h14</t>
  </si>
  <si>
    <t>0507h15</t>
  </si>
  <si>
    <t>0507h16</t>
  </si>
  <si>
    <t>0507h17</t>
  </si>
  <si>
    <t>0507h18</t>
  </si>
  <si>
    <t>0507h19</t>
  </si>
  <si>
    <t>0507h20</t>
  </si>
  <si>
    <t>0507h21</t>
  </si>
  <si>
    <t>0507h22</t>
  </si>
  <si>
    <t>0507h23</t>
  </si>
  <si>
    <t>0507h24</t>
  </si>
  <si>
    <t>0916h01</t>
  </si>
  <si>
    <t>0916h02</t>
  </si>
  <si>
    <t>0916h03</t>
  </si>
  <si>
    <t>0916h04</t>
  </si>
  <si>
    <t>0916h05</t>
  </si>
  <si>
    <t>0916h06</t>
  </si>
  <si>
    <t>0916h07</t>
  </si>
  <si>
    <t>0916h08</t>
  </si>
  <si>
    <t>0916h09</t>
  </si>
  <si>
    <t>0916h10</t>
  </si>
  <si>
    <t>0916h11</t>
  </si>
  <si>
    <t>0916h12</t>
  </si>
  <si>
    <t>0916h13</t>
  </si>
  <si>
    <t>0916h14</t>
  </si>
  <si>
    <t>0916h15</t>
  </si>
  <si>
    <t>0916h16</t>
  </si>
  <si>
    <t>0916h17</t>
  </si>
  <si>
    <t>0916h18</t>
  </si>
  <si>
    <t>0916h19</t>
  </si>
  <si>
    <t>0916h20</t>
  </si>
  <si>
    <t>0916h21</t>
  </si>
  <si>
    <t>0916h22</t>
  </si>
  <si>
    <t>0916h23</t>
  </si>
  <si>
    <t>0916h24</t>
  </si>
  <si>
    <t>1011h01</t>
  </si>
  <si>
    <t>1011h02</t>
  </si>
  <si>
    <t>1011h03</t>
  </si>
  <si>
    <t>1011h04</t>
  </si>
  <si>
    <t>1011h05</t>
  </si>
  <si>
    <t>1011h06</t>
  </si>
  <si>
    <t>1011h07</t>
  </si>
  <si>
    <t>1011h08</t>
  </si>
  <si>
    <t>1011h09</t>
  </si>
  <si>
    <t>1011h10</t>
  </si>
  <si>
    <t>1011h11</t>
  </si>
  <si>
    <t>1011h12</t>
  </si>
  <si>
    <t>1011h13</t>
  </si>
  <si>
    <t>1011h14</t>
  </si>
  <si>
    <t>1011h15</t>
  </si>
  <si>
    <t>1011h16</t>
  </si>
  <si>
    <t>1011h17</t>
  </si>
  <si>
    <t>1011h18</t>
  </si>
  <si>
    <t>1011h19</t>
  </si>
  <si>
    <t>1011h20</t>
  </si>
  <si>
    <t>1011h21</t>
  </si>
  <si>
    <t>1011h22</t>
  </si>
  <si>
    <t>1011h23</t>
  </si>
  <si>
    <t>1011h24</t>
  </si>
  <si>
    <t>1031h01</t>
  </si>
  <si>
    <t>1031h02</t>
  </si>
  <si>
    <t>1031h03</t>
  </si>
  <si>
    <t>1031h04</t>
  </si>
  <si>
    <t>1031h05</t>
  </si>
  <si>
    <t>1031h06</t>
  </si>
  <si>
    <t>1031h07</t>
  </si>
  <si>
    <t>1031h08</t>
  </si>
  <si>
    <t>1031h09</t>
  </si>
  <si>
    <t>1031h10</t>
  </si>
  <si>
    <t>1031h11</t>
  </si>
  <si>
    <t>1031h12</t>
  </si>
  <si>
    <t>1031h13</t>
  </si>
  <si>
    <t>1031h14</t>
  </si>
  <si>
    <t>1031h15</t>
  </si>
  <si>
    <t>1031h16</t>
  </si>
  <si>
    <t>1031h17</t>
  </si>
  <si>
    <t>1031h18</t>
  </si>
  <si>
    <t>1031h19</t>
  </si>
  <si>
    <t>1031h20</t>
  </si>
  <si>
    <t>1031h21</t>
  </si>
  <si>
    <t>1031h22</t>
  </si>
  <si>
    <t>1031h23</t>
  </si>
  <si>
    <t>1031h24</t>
  </si>
  <si>
    <t>1008h01</t>
  </si>
  <si>
    <t>1008h02</t>
  </si>
  <si>
    <t>1008h03</t>
  </si>
  <si>
    <t>1008h04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</si>
  <si>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</si>
  <si>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</si>
  <si>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</si>
  <si>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</si>
  <si>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</si>
  <si>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</si>
  <si>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</si>
  <si>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</si>
  <si>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</si>
  <si>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</si>
  <si>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</si>
  <si>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</si>
  <si>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</si>
  <si>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</si>
  <si>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</si>
  <si>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</si>
  <si>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</si>
  <si>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</si>
  <si>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</si>
  <si>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</si>
  <si>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1010h01</t>
  </si>
  <si>
    <t>1010h02</t>
  </si>
  <si>
    <t>1010h03</t>
  </si>
  <si>
    <t>1010h04</t>
  </si>
  <si>
    <t>1010h05</t>
  </si>
  <si>
    <t>1010h06</t>
  </si>
  <si>
    <t>1010h07</t>
  </si>
  <si>
    <t>1010h08</t>
  </si>
  <si>
    <t>1010h09</t>
  </si>
  <si>
    <t>1010h10</t>
  </si>
  <si>
    <t>1010h11</t>
  </si>
  <si>
    <t>1010h12</t>
  </si>
  <si>
    <t>1010h13</t>
  </si>
  <si>
    <t>1010h14</t>
  </si>
  <si>
    <t>1010h15</t>
  </si>
  <si>
    <t>1010h16</t>
  </si>
  <si>
    <t>1010h17</t>
  </si>
  <si>
    <t>1010h18</t>
  </si>
  <si>
    <t>1010h19</t>
  </si>
  <si>
    <t>1010h20</t>
  </si>
  <si>
    <t>1010h21</t>
  </si>
  <si>
    <t>1010h22</t>
  </si>
  <si>
    <t>1010h23</t>
  </si>
  <si>
    <t>1010h24</t>
  </si>
  <si>
    <t>1012h01</t>
  </si>
  <si>
    <t>1012h02</t>
  </si>
  <si>
    <t>1012h03</t>
  </si>
  <si>
    <t>1012h04</t>
  </si>
  <si>
    <t>1012h05</t>
  </si>
  <si>
    <t>1012h06</t>
  </si>
  <si>
    <t>1012h07</t>
  </si>
  <si>
    <t>1012h08</t>
  </si>
  <si>
    <t>1012h09</t>
  </si>
  <si>
    <t>1012h10</t>
  </si>
  <si>
    <t>1012h11</t>
  </si>
  <si>
    <t>1012h12</t>
  </si>
  <si>
    <t>1012h13</t>
  </si>
  <si>
    <t>1012h14</t>
  </si>
  <si>
    <t>1012h15</t>
  </si>
  <si>
    <t>1012h16</t>
  </si>
  <si>
    <t>1012h17</t>
  </si>
  <si>
    <t>1012h18</t>
  </si>
  <si>
    <t>1012h19</t>
  </si>
  <si>
    <t>1012h20</t>
  </si>
  <si>
    <t>1012h21</t>
  </si>
  <si>
    <t>1012h22</t>
  </si>
  <si>
    <t>1012h23</t>
  </si>
  <si>
    <t>1012h24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</si>
  <si>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</si>
  <si>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</si>
  <si>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</si>
  <si>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</si>
  <si>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</si>
  <si>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</si>
  <si>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</si>
  <si>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</si>
  <si>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</si>
  <si>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</si>
  <si>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</si>
  <si>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</si>
  <si>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</si>
  <si>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</si>
  <si>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</si>
  <si>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</si>
  <si>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</si>
  <si>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</si>
  <si>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</si>
  <si>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</si>
  <si>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</si>
  <si>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</si>
  <si>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</si>
  <si>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</si>
  <si>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</si>
  <si>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</si>
  <si>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</si>
  <si>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</si>
  <si>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</si>
  <si>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</si>
  <si>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</si>
  <si>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</si>
  <si>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</si>
  <si>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</si>
  <si>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</si>
  <si>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</si>
  <si>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</si>
  <si>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</si>
  <si>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</si>
  <si>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</si>
  <si>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</si>
  <si>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</si>
  <si>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</si>
  <si>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</si>
  <si>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</si>
  <si>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</si>
  <si>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</si>
  <si>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</si>
  <si>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1022h01</t>
  </si>
  <si>
    <t>1022h02</t>
  </si>
  <si>
    <t>1022h03</t>
  </si>
  <si>
    <t>1022h04</t>
  </si>
  <si>
    <t>1022h05</t>
  </si>
  <si>
    <t>1022h06</t>
  </si>
  <si>
    <t>1022h07</t>
  </si>
  <si>
    <t>1022h08</t>
  </si>
  <si>
    <t>1022h09</t>
  </si>
  <si>
    <t>1022h10</t>
  </si>
  <si>
    <t>1022h11</t>
  </si>
  <si>
    <t>1022h12</t>
  </si>
  <si>
    <t>1022h13</t>
  </si>
  <si>
    <t>1022h14</t>
  </si>
  <si>
    <t>1022h15</t>
  </si>
  <si>
    <t>1022h16</t>
  </si>
  <si>
    <t>1022h17</t>
  </si>
  <si>
    <t>1022h18</t>
  </si>
  <si>
    <t>1022h19</t>
  </si>
  <si>
    <t>1022h20</t>
  </si>
  <si>
    <t>1022h21</t>
  </si>
  <si>
    <t>1022h22</t>
  </si>
  <si>
    <t>1022h23</t>
  </si>
  <si>
    <t>1022h24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</si>
  <si>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</si>
  <si>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</si>
  <si>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</si>
  <si>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</si>
  <si>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</si>
  <si>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</si>
  <si>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</si>
  <si>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</si>
  <si>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</si>
  <si>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</si>
  <si>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</si>
  <si>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</si>
  <si>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</si>
  <si>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</si>
  <si>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</si>
  <si>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</si>
  <si>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</si>
  <si>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</si>
  <si>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</si>
  <si>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</si>
  <si>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</si>
  <si>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</si>
  <si>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</si>
  <si>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</si>
  <si>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</si>
  <si>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</si>
  <si>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</si>
  <si>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</si>
  <si>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</si>
  <si>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</si>
  <si>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</si>
  <si>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</si>
  <si>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</si>
  <si>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</si>
  <si>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</si>
  <si>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</si>
  <si>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</si>
  <si>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</si>
  <si>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</si>
  <si>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</si>
  <si>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</si>
  <si>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</si>
  <si>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</si>
  <si>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</si>
  <si>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</si>
  <si>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</si>
  <si>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</si>
  <si>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</si>
  <si>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1025h01</t>
  </si>
  <si>
    <t>1025h02</t>
  </si>
  <si>
    <t>1025h03</t>
  </si>
  <si>
    <t>1025h04</t>
  </si>
  <si>
    <t>1025h05</t>
  </si>
  <si>
    <t>1025h06</t>
  </si>
  <si>
    <t>1025h07</t>
  </si>
  <si>
    <t>1025h08</t>
  </si>
  <si>
    <t>1025h09</t>
  </si>
  <si>
    <t>1025h10</t>
  </si>
  <si>
    <t>1025h11</t>
  </si>
  <si>
    <t>1025h12</t>
  </si>
  <si>
    <t>1025h13</t>
  </si>
  <si>
    <t>1025h14</t>
  </si>
  <si>
    <t>1025h15</t>
  </si>
  <si>
    <t>1025h16</t>
  </si>
  <si>
    <t>1025h17</t>
  </si>
  <si>
    <t>1025h18</t>
  </si>
  <si>
    <t>1025h19</t>
  </si>
  <si>
    <t>1025h20</t>
  </si>
  <si>
    <t>1025h21</t>
  </si>
  <si>
    <t>1025h22</t>
  </si>
  <si>
    <t>1025h23</t>
  </si>
  <si>
    <t>1025h24</t>
  </si>
  <si>
    <t>1026h01</t>
  </si>
  <si>
    <t>1026h02</t>
  </si>
  <si>
    <t>1026h03</t>
  </si>
  <si>
    <t>1026h04</t>
  </si>
  <si>
    <t>1026h05</t>
  </si>
  <si>
    <t>1026h06</t>
  </si>
  <si>
    <t>1026h07</t>
  </si>
  <si>
    <t>1026h08</t>
  </si>
  <si>
    <t>1026h09</t>
  </si>
  <si>
    <t>1026h10</t>
  </si>
  <si>
    <t>1026h11</t>
  </si>
  <si>
    <t>1026h12</t>
  </si>
  <si>
    <t>1026h13</t>
  </si>
  <si>
    <t>1026h14</t>
  </si>
  <si>
    <t>1026h15</t>
  </si>
  <si>
    <t>1026h16</t>
  </si>
  <si>
    <t>1026h17</t>
  </si>
  <si>
    <t>1026h18</t>
  </si>
  <si>
    <t>1026h19</t>
  </si>
  <si>
    <t>1026h20</t>
  </si>
  <si>
    <t>1026h21</t>
  </si>
  <si>
    <t>1026h22</t>
  </si>
  <si>
    <t>1026h23</t>
  </si>
  <si>
    <t>1026h24</t>
  </si>
  <si>
    <t>1027h01</t>
  </si>
  <si>
    <t>1027h02</t>
  </si>
  <si>
    <t>1027h03</t>
  </si>
  <si>
    <t>1027h04</t>
  </si>
  <si>
    <t>1027h05</t>
  </si>
  <si>
    <t>1027h06</t>
  </si>
  <si>
    <t>1027h07</t>
  </si>
  <si>
    <t>1027h08</t>
  </si>
  <si>
    <t>1027h09</t>
  </si>
  <si>
    <t>1027h10</t>
  </si>
  <si>
    <t>1027h11</t>
  </si>
  <si>
    <t>1027h12</t>
  </si>
  <si>
    <t>1027h13</t>
  </si>
  <si>
    <t>1027h14</t>
  </si>
  <si>
    <t>1027h15</t>
  </si>
  <si>
    <t>1027h16</t>
  </si>
  <si>
    <t>1027h17</t>
  </si>
  <si>
    <t>1027h18</t>
  </si>
  <si>
    <t>1027h19</t>
  </si>
  <si>
    <t>1027h20</t>
  </si>
  <si>
    <t>1027h21</t>
  </si>
  <si>
    <t>1027h22</t>
  </si>
  <si>
    <t>1027h23</t>
  </si>
  <si>
    <t>1027h24</t>
  </si>
  <si>
    <t>1028h01</t>
  </si>
  <si>
    <t>1028h02</t>
  </si>
  <si>
    <t>1028h03</t>
  </si>
  <si>
    <t>1028h04</t>
  </si>
  <si>
    <t>1028h05</t>
  </si>
  <si>
    <t>1028h06</t>
  </si>
  <si>
    <t>1028h07</t>
  </si>
  <si>
    <t>1028h08</t>
  </si>
  <si>
    <t>1028h09</t>
  </si>
  <si>
    <t>1028h10</t>
  </si>
  <si>
    <t>1028h11</t>
  </si>
  <si>
    <t>1028h12</t>
  </si>
  <si>
    <t>1028h13</t>
  </si>
  <si>
    <t>1028h14</t>
  </si>
  <si>
    <t>1028h15</t>
  </si>
  <si>
    <t>1028h16</t>
  </si>
  <si>
    <t>1028h17</t>
  </si>
  <si>
    <t>1028h18</t>
  </si>
  <si>
    <t>1028h19</t>
  </si>
  <si>
    <t>1028h20</t>
  </si>
  <si>
    <t>1028h21</t>
  </si>
  <si>
    <t>1028h22</t>
  </si>
  <si>
    <t>1028h23</t>
  </si>
  <si>
    <t>1028h24</t>
  </si>
  <si>
    <t>S1,S2,S3</t>
  </si>
  <si>
    <t>k</t>
  </si>
  <si>
    <t>l</t>
  </si>
  <si>
    <t>m</t>
  </si>
  <si>
    <t>n</t>
  </si>
  <si>
    <t>o</t>
  </si>
  <si>
    <t>p</t>
  </si>
  <si>
    <t>0121h01</t>
  </si>
  <si>
    <t>0121h02</t>
  </si>
  <si>
    <t>0121h03</t>
  </si>
  <si>
    <t>0121h04</t>
  </si>
  <si>
    <t>0121h05</t>
  </si>
  <si>
    <t>0121h06</t>
  </si>
  <si>
    <t>0121h07</t>
  </si>
  <si>
    <t>0121h08</t>
  </si>
  <si>
    <t>0121h09</t>
  </si>
  <si>
    <t>0121h10</t>
  </si>
  <si>
    <t>0121h11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</si>
  <si>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</si>
  <si>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</si>
  <si>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</si>
  <si>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</si>
  <si>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</si>
  <si>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</si>
  <si>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</si>
  <si>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</si>
  <si>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</si>
  <si>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</si>
  <si>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</si>
  <si>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</si>
  <si>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</si>
  <si>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0502h01</t>
  </si>
  <si>
    <t>0502h02</t>
  </si>
  <si>
    <t>0502h03</t>
  </si>
  <si>
    <t>0502h04</t>
  </si>
  <si>
    <t>0502h05</t>
  </si>
  <si>
    <t>0502h06</t>
  </si>
  <si>
    <t>0502h07</t>
  </si>
  <si>
    <t>0502h08</t>
  </si>
  <si>
    <t>0502h09</t>
  </si>
  <si>
    <t>0502h10</t>
  </si>
  <si>
    <t>0502h11</t>
  </si>
  <si>
    <t>0502h12</t>
  </si>
  <si>
    <t>0502h13</t>
  </si>
  <si>
    <t>0502h14</t>
  </si>
  <si>
    <t>0502h15</t>
  </si>
  <si>
    <t>0502h16</t>
  </si>
  <si>
    <t>0502h17</t>
  </si>
  <si>
    <t>0502h18</t>
  </si>
  <si>
    <t>0502h19</t>
  </si>
  <si>
    <t>0502h20</t>
  </si>
  <si>
    <t>0502h21</t>
  </si>
  <si>
    <t>0502h22</t>
  </si>
  <si>
    <t>0502h23</t>
  </si>
  <si>
    <t>0502h24</t>
  </si>
  <si>
    <t>1015h01</t>
  </si>
  <si>
    <t>1015h02</t>
  </si>
  <si>
    <t>1015h03</t>
  </si>
  <si>
    <t>1015h04</t>
  </si>
  <si>
    <t>1015h05</t>
  </si>
  <si>
    <t>1015h06</t>
  </si>
  <si>
    <t>1015h07</t>
  </si>
  <si>
    <t>1015h08</t>
  </si>
  <si>
    <t>1015h09</t>
  </si>
  <si>
    <t>1015h10</t>
  </si>
  <si>
    <t>1015h11</t>
  </si>
  <si>
    <t>1015h12</t>
  </si>
  <si>
    <t>1015h13</t>
  </si>
  <si>
    <t>1015h14</t>
  </si>
  <si>
    <t>1015h15</t>
  </si>
  <si>
    <t>1015h16</t>
  </si>
  <si>
    <t>1015h17</t>
  </si>
  <si>
    <t>1015h18</t>
  </si>
  <si>
    <t>1015h19</t>
  </si>
  <si>
    <t>1015h20</t>
  </si>
  <si>
    <t>1015h21</t>
  </si>
  <si>
    <t>1015h22</t>
  </si>
  <si>
    <t>1015h23</t>
  </si>
  <si>
    <t>1015h24</t>
  </si>
  <si>
    <t>1207h01</t>
  </si>
  <si>
    <t>1207h02</t>
  </si>
  <si>
    <t>1207h03</t>
  </si>
  <si>
    <t>1207h04</t>
  </si>
  <si>
    <t>1207h05</t>
  </si>
  <si>
    <t>1207h06</t>
  </si>
  <si>
    <t>1207h07</t>
  </si>
  <si>
    <t>1207h08</t>
  </si>
  <si>
    <t>1207h09</t>
  </si>
  <si>
    <t>1207h10</t>
  </si>
  <si>
    <t>1207h11</t>
  </si>
  <si>
    <t>1207h12</t>
  </si>
  <si>
    <t>1207h13</t>
  </si>
  <si>
    <t>1207h14</t>
  </si>
  <si>
    <t>1207h15</t>
  </si>
  <si>
    <t>1207h16</t>
  </si>
  <si>
    <t>1207h17</t>
  </si>
  <si>
    <t>1207h18</t>
  </si>
  <si>
    <t>1207h19</t>
  </si>
  <si>
    <t>1207h20</t>
  </si>
  <si>
    <t>1207h21</t>
  </si>
  <si>
    <t>1207h22</t>
  </si>
  <si>
    <t>1207h23</t>
  </si>
  <si>
    <t>1207h24</t>
  </si>
  <si>
    <t>1215h01</t>
  </si>
  <si>
    <t>1215h02</t>
  </si>
  <si>
    <t>1215h03</t>
  </si>
  <si>
    <t>1215h04</t>
  </si>
  <si>
    <t>1215h05</t>
  </si>
  <si>
    <t>1215h06</t>
  </si>
  <si>
    <t>1215h07</t>
  </si>
  <si>
    <t>1215h08</t>
  </si>
  <si>
    <t>1215h09</t>
  </si>
  <si>
    <t>1215h10</t>
  </si>
  <si>
    <t>1215h11</t>
  </si>
  <si>
    <t>1215h12</t>
  </si>
  <si>
    <t>1215h13</t>
  </si>
  <si>
    <t>1215h14</t>
  </si>
  <si>
    <t>1215h15</t>
  </si>
  <si>
    <t>1215h16</t>
  </si>
  <si>
    <t>1215h17</t>
  </si>
  <si>
    <t>1215h18</t>
  </si>
  <si>
    <t>1215h19</t>
  </si>
  <si>
    <t>1215h20</t>
  </si>
  <si>
    <t>1215h21</t>
  </si>
  <si>
    <t>1215h22</t>
  </si>
  <si>
    <t>1215h23</t>
  </si>
  <si>
    <t>1215h24</t>
  </si>
  <si>
    <t>AllS</t>
  </si>
  <si>
    <t>AllH</t>
  </si>
  <si>
    <t>F</t>
  </si>
  <si>
    <t>D</t>
  </si>
  <si>
    <t>W,R,S,F</t>
  </si>
  <si>
    <t>R</t>
  </si>
  <si>
    <t>N</t>
  </si>
  <si>
    <t>S</t>
  </si>
  <si>
    <t>P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</si>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</sst>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7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  <xf numFmtId="17" fontId="0" fillId="0" borderId="0" xfId="0" quotePrefix="1" applyNumberFormat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38.28</c:v>
                </c:pt>
                <c:pt idx="1">
                  <c:v>39.428400000000003</c:v>
                </c:pt>
                <c:pt idx="2">
                  <c:v>45.553199999999997</c:v>
                </c:pt>
                <c:pt idx="3">
                  <c:v>54.740400000000001</c:v>
                </c:pt>
                <c:pt idx="4">
                  <c:v>63.161999999999999</c:v>
                </c:pt>
                <c:pt idx="5">
                  <c:v>69.286799999999999</c:v>
                </c:pt>
                <c:pt idx="6">
                  <c:v>73.880399999999995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635.42999999999995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1"/>
  <sheetViews>
    <sheetView workbookViewId="0"/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1" spans="1:27" x14ac:dyDescent="0.45">
      <c r="E1" s="16" t="s">
        <v>114</v>
      </c>
    </row>
    <row r="2" spans="1:27" x14ac:dyDescent="0.45">
      <c r="B2" s="1" t="str">
        <f>"~Inputcell: "&amp;_xlfn.TEXTJOIN(",",TRUE,E1:EC1)</f>
        <v>~Inputcell: 1-55</v>
      </c>
    </row>
    <row r="3" spans="1:27" x14ac:dyDescent="0.45">
      <c r="B3" s="9">
        <v>3</v>
      </c>
    </row>
    <row r="5" spans="1:27" x14ac:dyDescent="0.45">
      <c r="B5" s="1" t="str">
        <f>VLOOKUP(B3,$A$7:$C$999,2,FALSE)</f>
        <v>s2_w</v>
      </c>
      <c r="C5" s="1" t="str">
        <f>VLOOKUP(B3,$A$7:$C$999,3,FALSE)</f>
        <v>C1</v>
      </c>
    </row>
    <row r="7" spans="1:27" x14ac:dyDescent="0.45">
      <c r="A7">
        <v>1</v>
      </c>
      <c r="B7" t="s">
        <v>102</v>
      </c>
      <c r="C7" t="s">
        <v>0</v>
      </c>
      <c r="E7" t="s">
        <v>1</v>
      </c>
    </row>
    <row r="8" spans="1:27" x14ac:dyDescent="0.45">
      <c r="A8">
        <v>2</v>
      </c>
      <c r="B8" t="s">
        <v>103</v>
      </c>
      <c r="C8" t="s">
        <v>0</v>
      </c>
      <c r="E8" t="s">
        <v>3</v>
      </c>
      <c r="Q8" t="s">
        <v>4</v>
      </c>
    </row>
    <row r="9" spans="1:27" x14ac:dyDescent="0.45">
      <c r="A9">
        <v>3</v>
      </c>
      <c r="B9" t="s">
        <v>104</v>
      </c>
      <c r="C9" t="s">
        <v>0</v>
      </c>
      <c r="E9" t="s">
        <v>6</v>
      </c>
      <c r="Q9" s="1">
        <v>2022</v>
      </c>
    </row>
    <row r="10" spans="1:27" ht="14.65" customHeight="1" thickBot="1" x14ac:dyDescent="0.5">
      <c r="A10">
        <v>4</v>
      </c>
      <c r="B10" t="s">
        <v>105</v>
      </c>
      <c r="C10" t="s">
        <v>0</v>
      </c>
      <c r="E10" t="s">
        <v>8</v>
      </c>
      <c r="Q10" s="3">
        <f>SUMIFS(iea_data!I3:I9999,iea_data!$B$3:$B$9999,Veda!$Q$9)+R26-R27</f>
        <v>38.28</v>
      </c>
      <c r="R10" s="2" t="s">
        <v>57</v>
      </c>
    </row>
    <row r="11" spans="1:27" ht="14.65" customHeight="1" thickTop="1" x14ac:dyDescent="0.45">
      <c r="A11">
        <v>5</v>
      </c>
      <c r="B11" t="s">
        <v>106</v>
      </c>
      <c r="C11" t="s">
        <v>0</v>
      </c>
      <c r="E11" t="s">
        <v>10</v>
      </c>
    </row>
    <row r="12" spans="1:27" x14ac:dyDescent="0.45">
      <c r="A12">
        <v>6</v>
      </c>
      <c r="B12" t="s">
        <v>107</v>
      </c>
      <c r="C12" t="str">
        <f t="shared" ref="C12:C61" si="0">C11</f>
        <v>C1</v>
      </c>
      <c r="R12" s="8">
        <f>Q10</f>
        <v>38.28</v>
      </c>
      <c r="S12" s="8">
        <f t="shared" ref="S12:X12" si="1">$Q$10*H13</f>
        <v>39.428400000000003</v>
      </c>
      <c r="T12" s="8">
        <f t="shared" si="1"/>
        <v>45.553199999999997</v>
      </c>
      <c r="U12" s="8">
        <f t="shared" si="1"/>
        <v>54.740400000000001</v>
      </c>
      <c r="V12" s="8">
        <f t="shared" si="1"/>
        <v>63.161999999999999</v>
      </c>
      <c r="W12" s="8">
        <f t="shared" si="1"/>
        <v>69.286799999999999</v>
      </c>
      <c r="X12" s="8">
        <f t="shared" si="1"/>
        <v>73.880399999999995</v>
      </c>
    </row>
    <row r="13" spans="1:27" x14ac:dyDescent="0.45">
      <c r="A13">
        <v>7</v>
      </c>
      <c r="B13" t="s">
        <v>108</v>
      </c>
      <c r="C13" t="str">
        <f t="shared" si="0"/>
        <v>C1</v>
      </c>
      <c r="E13" t="s">
        <v>11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1.03</v>
      </c>
      <c r="I13" s="11">
        <f>SUMIFS(ar6_r10!$F$2:$F$999,ar6_r10!$A$2:$A$999,Veda!$C$5,ar6_r10!$C$2:$C$999,Veda!I$15,ar6_r10!$M$2:$M$999,Veda!$E13)</f>
        <v>1.19</v>
      </c>
      <c r="J13" s="11">
        <f>SUMIFS(ar6_r10!$F$2:$F$999,ar6_r10!$A$2:$A$999,Veda!$C$5,ar6_r10!$C$2:$C$999,Veda!J$15,ar6_r10!$M$2:$M$999,Veda!$E13)</f>
        <v>1.43</v>
      </c>
      <c r="K13" s="11">
        <f>SUMIFS(ar6_r10!$F$2:$F$999,ar6_r10!$A$2:$A$999,Veda!$C$5,ar6_r10!$C$2:$C$999,Veda!K$15,ar6_r10!$M$2:$M$999,Veda!$E13)</f>
        <v>1.65</v>
      </c>
      <c r="L13" s="11">
        <f>SUMIFS(ar6_r10!$F$2:$F$999,ar6_r10!$A$2:$A$999,Veda!$C$5,ar6_r10!$C$2:$C$999,Veda!L$15,ar6_r10!$M$2:$M$999,Veda!$E13)</f>
        <v>1.81</v>
      </c>
      <c r="M13" s="11">
        <f>SUMIFS(ar6_r10!$F$2:$F$999,ar6_r10!$A$2:$A$999,Veda!$C$5,ar6_r10!$C$2:$C$999,Veda!M$15,ar6_r10!$M$2:$M$999,Veda!$E13)</f>
        <v>1.93</v>
      </c>
    </row>
    <row r="14" spans="1:27" ht="17.649999999999999" customHeight="1" thickBot="1" x14ac:dyDescent="0.6">
      <c r="A14">
        <v>8</v>
      </c>
      <c r="B14" t="s">
        <v>109</v>
      </c>
      <c r="C14" t="str">
        <f t="shared" si="0"/>
        <v>C1</v>
      </c>
      <c r="Q14" s="5" t="s">
        <v>12</v>
      </c>
    </row>
    <row r="15" spans="1:27" ht="15" customHeight="1" thickTop="1" thickBot="1" x14ac:dyDescent="0.5">
      <c r="A15">
        <v>9</v>
      </c>
      <c r="B15" t="s">
        <v>110</v>
      </c>
      <c r="C15" t="str">
        <f t="shared" si="0"/>
        <v>C1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13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14</v>
      </c>
    </row>
    <row r="16" spans="1:27" x14ac:dyDescent="0.45">
      <c r="A16">
        <v>10</v>
      </c>
      <c r="B16" t="s">
        <v>111</v>
      </c>
      <c r="C16" t="str">
        <f t="shared" si="0"/>
        <v>C1</v>
      </c>
      <c r="E16" t="s">
        <v>15</v>
      </c>
      <c r="G16" s="11">
        <f>SUMIFS(ar6_r10!$F$2:$F$999,ar6_r10!$A$2:$A$999,Veda!$C$5,ar6_r10!$C$2:$C$999,Veda!G$15,ar6_r10!$M$2:$M$999,Veda!$E16)</f>
        <v>0.01</v>
      </c>
      <c r="H16" s="11">
        <f>SUMIFS(ar6_r10!$F$2:$F$999,ar6_r10!$A$2:$A$999,Veda!$C$5,ar6_r10!$C$2:$C$999,Veda!H$15,ar6_r10!$M$2:$M$999,Veda!$E16)</f>
        <v>0.01</v>
      </c>
      <c r="I16" s="11">
        <f>SUMIFS(ar6_r10!$F$2:$F$999,ar6_r10!$A$2:$A$999,Veda!$C$5,ar6_r10!$C$2:$C$999,Veda!I$15,ar6_r10!$M$2:$M$999,Veda!$E16)</f>
        <v>0.01</v>
      </c>
      <c r="J16" s="11">
        <f>SUMIFS(ar6_r10!$F$2:$F$999,ar6_r10!$A$2:$A$999,Veda!$C$5,ar6_r10!$C$2:$C$999,Veda!J$15,ar6_r10!$M$2:$M$999,Veda!$E16)</f>
        <v>0.03</v>
      </c>
      <c r="K16" s="11">
        <f>SUMIFS(ar6_r10!$F$2:$F$999,ar6_r10!$A$2:$A$999,Veda!$C$5,ar6_r10!$C$2:$C$999,Veda!K$15,ar6_r10!$M$2:$M$999,Veda!$E16)</f>
        <v>0.03</v>
      </c>
      <c r="L16" s="11">
        <f>SUMIFS(ar6_r10!$F$2:$F$999,ar6_r10!$A$2:$A$999,Veda!$C$5,ar6_r10!$C$2:$C$999,Veda!L$15,ar6_r10!$M$2:$M$999,Veda!$E16)</f>
        <v>0.04</v>
      </c>
      <c r="M16" s="11">
        <f>SUMIFS(ar6_r10!$F$2:$F$999,ar6_r10!$A$2:$A$999,Veda!$C$5,ar6_r10!$C$2:$C$999,Veda!M$15,ar6_r10!$M$2:$M$999,Veda!$E16)</f>
        <v>0.05</v>
      </c>
      <c r="Q16" s="10" t="s">
        <v>16</v>
      </c>
      <c r="R16" s="6">
        <f t="shared" ref="R16:X18" si="3">G16*R$12</f>
        <v>0.38280000000000003</v>
      </c>
      <c r="S16" s="6">
        <f t="shared" si="3"/>
        <v>0.39428400000000002</v>
      </c>
      <c r="T16" s="6">
        <f t="shared" si="3"/>
        <v>0.45553199999999999</v>
      </c>
      <c r="U16" s="6">
        <f t="shared" si="3"/>
        <v>1.642212</v>
      </c>
      <c r="V16" s="6">
        <f t="shared" si="3"/>
        <v>1.89486</v>
      </c>
      <c r="W16" s="6">
        <f t="shared" si="3"/>
        <v>2.7714720000000002</v>
      </c>
      <c r="X16" s="6">
        <f t="shared" si="3"/>
        <v>3.6940200000000001</v>
      </c>
      <c r="Y16" t="s">
        <v>17</v>
      </c>
      <c r="AA16" s="2"/>
    </row>
    <row r="17" spans="1:27" x14ac:dyDescent="0.45">
      <c r="A17">
        <v>11</v>
      </c>
      <c r="B17" t="s">
        <v>112</v>
      </c>
      <c r="C17" t="str">
        <f t="shared" si="0"/>
        <v>C1</v>
      </c>
      <c r="E17" t="s">
        <v>18</v>
      </c>
      <c r="G17" s="11">
        <f>SUMIFS(ar6_r10!$F$2:$F$999,ar6_r10!$A$2:$A$999,Veda!$C$5,ar6_r10!$C$2:$C$999,Veda!G$15,ar6_r10!$M$2:$M$999,Veda!$E17)</f>
        <v>0.35</v>
      </c>
      <c r="H17" s="11">
        <f>SUMIFS(ar6_r10!$F$2:$F$999,ar6_r10!$A$2:$A$999,Veda!$C$5,ar6_r10!$C$2:$C$999,Veda!H$15,ar6_r10!$M$2:$M$999,Veda!$E17)</f>
        <v>0.32</v>
      </c>
      <c r="I17" s="11">
        <f>SUMIFS(ar6_r10!$F$2:$F$999,ar6_r10!$A$2:$A$999,Veda!$C$5,ar6_r10!$C$2:$C$999,Veda!I$15,ar6_r10!$M$2:$M$999,Veda!$E17)</f>
        <v>0.3</v>
      </c>
      <c r="J17" s="11">
        <f>SUMIFS(ar6_r10!$F$2:$F$999,ar6_r10!$A$2:$A$999,Veda!$C$5,ar6_r10!$C$2:$C$999,Veda!J$15,ar6_r10!$M$2:$M$999,Veda!$E17)</f>
        <v>0.28999999999999998</v>
      </c>
      <c r="K17" s="11">
        <f>SUMIFS(ar6_r10!$F$2:$F$999,ar6_r10!$A$2:$A$999,Veda!$C$5,ar6_r10!$C$2:$C$999,Veda!K$15,ar6_r10!$M$2:$M$999,Veda!$E17)</f>
        <v>0.28999999999999998</v>
      </c>
      <c r="L17" s="11">
        <f>SUMIFS(ar6_r10!$F$2:$F$999,ar6_r10!$A$2:$A$999,Veda!$C$5,ar6_r10!$C$2:$C$999,Veda!L$15,ar6_r10!$M$2:$M$999,Veda!$E17)</f>
        <v>0.3</v>
      </c>
      <c r="M17" s="11">
        <f>SUMIFS(ar6_r10!$F$2:$F$999,ar6_r10!$A$2:$A$999,Veda!$C$5,ar6_r10!$C$2:$C$999,Veda!M$15,ar6_r10!$M$2:$M$999,Veda!$E17)</f>
        <v>0.31</v>
      </c>
      <c r="Q17" s="10" t="s">
        <v>19</v>
      </c>
      <c r="R17" s="6">
        <f t="shared" si="3"/>
        <v>13.398</v>
      </c>
      <c r="S17" s="6">
        <f t="shared" si="3"/>
        <v>12.617088000000001</v>
      </c>
      <c r="T17" s="6">
        <f t="shared" si="3"/>
        <v>13.665959999999998</v>
      </c>
      <c r="U17" s="6">
        <f t="shared" si="3"/>
        <v>15.874715999999999</v>
      </c>
      <c r="V17" s="6">
        <f t="shared" si="3"/>
        <v>18.316979999999997</v>
      </c>
      <c r="W17" s="6">
        <f t="shared" si="3"/>
        <v>20.78604</v>
      </c>
      <c r="X17" s="6">
        <f t="shared" si="3"/>
        <v>22.902923999999999</v>
      </c>
      <c r="Y17" t="s">
        <v>17</v>
      </c>
    </row>
    <row r="18" spans="1:27" x14ac:dyDescent="0.45">
      <c r="A18">
        <v>12</v>
      </c>
      <c r="B18" t="str">
        <f>B7</f>
        <v>s1p1v1_d</v>
      </c>
      <c r="C18" t="s">
        <v>2</v>
      </c>
      <c r="E18" t="s">
        <v>21</v>
      </c>
      <c r="G18" s="11">
        <f>SUMIFS(ar6_r10!$F$2:$F$999,ar6_r10!$A$2:$A$999,Veda!$C$5,ar6_r10!$C$2:$C$999,Veda!G$15,ar6_r10!$M$2:$M$999,Veda!$E18)</f>
        <v>0.61</v>
      </c>
      <c r="H18" s="11">
        <f>SUMIFS(ar6_r10!$F$2:$F$999,ar6_r10!$A$2:$A$999,Veda!$C$5,ar6_r10!$C$2:$C$999,Veda!H$15,ar6_r10!$M$2:$M$999,Veda!$E18)</f>
        <v>0.62</v>
      </c>
      <c r="I18" s="11">
        <f>SUMIFS(ar6_r10!$F$2:$F$999,ar6_r10!$A$2:$A$999,Veda!$C$5,ar6_r10!$C$2:$C$999,Veda!I$15,ar6_r10!$M$2:$M$999,Veda!$E18)</f>
        <v>0.59</v>
      </c>
      <c r="J18" s="11">
        <f>SUMIFS(ar6_r10!$F$2:$F$999,ar6_r10!$A$2:$A$999,Veda!$C$5,ar6_r10!$C$2:$C$999,Veda!J$15,ar6_r10!$M$2:$M$999,Veda!$E18)</f>
        <v>0.56000000000000005</v>
      </c>
      <c r="K18" s="11">
        <f>SUMIFS(ar6_r10!$F$2:$F$999,ar6_r10!$A$2:$A$999,Veda!$C$5,ar6_r10!$C$2:$C$999,Veda!K$15,ar6_r10!$M$2:$M$999,Veda!$E18)</f>
        <v>0.54</v>
      </c>
      <c r="L18" s="11">
        <f>SUMIFS(ar6_r10!$F$2:$F$999,ar6_r10!$A$2:$A$999,Veda!$C$5,ar6_r10!$C$2:$C$999,Veda!L$15,ar6_r10!$M$2:$M$999,Veda!$E18)</f>
        <v>0.53</v>
      </c>
      <c r="M18" s="11">
        <f>SUMIFS(ar6_r10!$F$2:$F$999,ar6_r10!$A$2:$A$999,Veda!$C$5,ar6_r10!$C$2:$C$999,Veda!M$15,ar6_r10!$M$2:$M$999,Veda!$E18)</f>
        <v>0.53</v>
      </c>
      <c r="Q18" s="10" t="s">
        <v>22</v>
      </c>
      <c r="R18" s="6">
        <f t="shared" si="3"/>
        <v>23.3508</v>
      </c>
      <c r="S18" s="6">
        <f t="shared" si="3"/>
        <v>24.445608000000004</v>
      </c>
      <c r="T18" s="6">
        <f t="shared" si="3"/>
        <v>26.876387999999995</v>
      </c>
      <c r="U18" s="6">
        <f t="shared" si="3"/>
        <v>30.654624000000002</v>
      </c>
      <c r="V18" s="6">
        <f t="shared" si="3"/>
        <v>34.107480000000002</v>
      </c>
      <c r="W18" s="6">
        <f t="shared" si="3"/>
        <v>36.722003999999998</v>
      </c>
      <c r="X18" s="6">
        <f t="shared" si="3"/>
        <v>39.156611999999996</v>
      </c>
      <c r="Y18" t="s">
        <v>17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23</v>
      </c>
      <c r="G19" s="11">
        <f>SUMIFS(ar6_r10!$F$2:$F$999,ar6_r10!$A$2:$A$999,Veda!$C$5,ar6_r10!$C$2:$C$999,Veda!G$15,ar6_r10!$M$2:$M$999,Veda!$E19)</f>
        <v>0.03</v>
      </c>
      <c r="H19" s="11">
        <f>SUMIFS(ar6_r10!$F$2:$F$999,ar6_r10!$A$2:$A$999,Veda!$C$5,ar6_r10!$C$2:$C$999,Veda!H$15,ar6_r10!$M$2:$M$999,Veda!$E19)</f>
        <v>0.06</v>
      </c>
      <c r="I19" s="11">
        <f>SUMIFS(ar6_r10!$F$2:$F$999,ar6_r10!$A$2:$A$999,Veda!$C$5,ar6_r10!$C$2:$C$999,Veda!I$15,ar6_r10!$M$2:$M$999,Veda!$E19)</f>
        <v>0.1</v>
      </c>
      <c r="J19" s="11">
        <f>SUMIFS(ar6_r10!$F$2:$F$999,ar6_r10!$A$2:$A$999,Veda!$C$5,ar6_r10!$C$2:$C$999,Veda!J$15,ar6_r10!$M$2:$M$999,Veda!$E19)</f>
        <v>0.14000000000000001</v>
      </c>
      <c r="K19" s="11">
        <f>SUMIFS(ar6_r10!$F$2:$F$999,ar6_r10!$A$2:$A$999,Veda!$C$5,ar6_r10!$C$2:$C$999,Veda!K$15,ar6_r10!$M$2:$M$999,Veda!$E19)</f>
        <v>0.17</v>
      </c>
      <c r="L19" s="11">
        <f>SUMIFS(ar6_r10!$F$2:$F$999,ar6_r10!$A$2:$A$999,Veda!$C$5,ar6_r10!$C$2:$C$999,Veda!L$15,ar6_r10!$M$2:$M$999,Veda!$E19)</f>
        <v>0.19</v>
      </c>
      <c r="M19" s="11">
        <f>SUMIFS(ar6_r10!$F$2:$F$999,ar6_r10!$A$2:$A$999,Veda!$C$5,ar6_r10!$C$2:$C$999,Veda!M$15,ar6_r10!$M$2:$M$999,Veda!$E19)</f>
        <v>0.2</v>
      </c>
      <c r="Q19" s="10" t="s">
        <v>24</v>
      </c>
      <c r="R19" s="6">
        <f>G19*R$12</f>
        <v>1.1484000000000001</v>
      </c>
      <c r="S19" s="6">
        <f t="shared" ref="S19:X19" si="5">R19</f>
        <v>1.1484000000000001</v>
      </c>
      <c r="T19" s="6">
        <f t="shared" si="5"/>
        <v>1.1484000000000001</v>
      </c>
      <c r="U19" s="6">
        <f t="shared" si="5"/>
        <v>1.1484000000000001</v>
      </c>
      <c r="V19" s="6">
        <f t="shared" si="5"/>
        <v>1.1484000000000001</v>
      </c>
      <c r="W19" s="6">
        <f t="shared" si="5"/>
        <v>1.1484000000000001</v>
      </c>
      <c r="X19" s="6">
        <f t="shared" si="5"/>
        <v>1.1484000000000001</v>
      </c>
      <c r="Y19" t="s">
        <v>17</v>
      </c>
      <c r="AA19" s="2" t="s">
        <v>20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25</v>
      </c>
      <c r="R20" s="6">
        <f t="shared" ref="R20:X20" si="6">R12-SUM(R17:R19)</f>
        <v>0.38279999999999603</v>
      </c>
      <c r="S20" s="6">
        <f t="shared" si="6"/>
        <v>1.2173039999999986</v>
      </c>
      <c r="T20" s="6">
        <f t="shared" si="6"/>
        <v>3.8624520000000047</v>
      </c>
      <c r="U20" s="6">
        <f t="shared" si="6"/>
        <v>7.0626599999999939</v>
      </c>
      <c r="V20" s="6">
        <f t="shared" si="6"/>
        <v>9.5891400000000004</v>
      </c>
      <c r="W20" s="6">
        <f t="shared" si="6"/>
        <v>10.630355999999999</v>
      </c>
      <c r="X20" s="6">
        <f t="shared" si="6"/>
        <v>10.672463999999998</v>
      </c>
      <c r="Y20" t="s">
        <v>17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26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27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241.69</v>
      </c>
      <c r="J22" s="8">
        <f>SUMIFS(ar6_r10!$F$2:$F$999,ar6_r10!$A$2:$A$999,Veda!$C$5,ar6_r10!$C$2:$C$999,Veda!J$15,ar6_r10!$M$2:$M$999,Veda!$E22)</f>
        <v>339.03</v>
      </c>
      <c r="K22" s="8">
        <f>SUMIFS(ar6_r10!$F$2:$F$999,ar6_r10!$A$2:$A$999,Veda!$C$5,ar6_r10!$C$2:$C$999,Veda!K$15,ar6_r10!$M$2:$M$999,Veda!$E22)</f>
        <v>410.28</v>
      </c>
      <c r="L22" s="8">
        <f>SUMIFS(ar6_r10!$F$2:$F$999,ar6_r10!$A$2:$A$999,Veda!$C$5,ar6_r10!$C$2:$C$999,Veda!L$15,ar6_r10!$M$2:$M$999,Veda!$E22)</f>
        <v>494.2</v>
      </c>
      <c r="M22" s="8">
        <f>SUMIFS(ar6_r10!$F$2:$F$999,ar6_r10!$A$2:$A$999,Veda!$C$5,ar6_r10!$C$2:$C$999,Veda!M$15,ar6_r10!$M$2:$M$999,Veda!$E22)</f>
        <v>635.42999999999995</v>
      </c>
      <c r="Q22" t="s">
        <v>28</v>
      </c>
      <c r="S22">
        <v>0</v>
      </c>
      <c r="T22" s="11">
        <f>I22/1000</f>
        <v>0.24168999999999999</v>
      </c>
      <c r="U22" s="11">
        <f>J22/1000</f>
        <v>0.33903</v>
      </c>
      <c r="V22" s="11">
        <f>K22/1000</f>
        <v>0.41027999999999998</v>
      </c>
      <c r="W22" s="11">
        <f>L22/1000</f>
        <v>0.49419999999999997</v>
      </c>
      <c r="X22" s="11">
        <f>M22/1000</f>
        <v>0.63542999999999994</v>
      </c>
      <c r="Y22" t="s">
        <v>29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12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30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14</v>
      </c>
      <c r="Z25" s="4" t="s">
        <v>31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1.47</v>
      </c>
      <c r="Q26" t="s">
        <v>32</v>
      </c>
      <c r="R26" s="3">
        <f>O26</f>
        <v>1.47</v>
      </c>
      <c r="T26" s="6"/>
      <c r="U26" s="6"/>
      <c r="V26" s="6"/>
      <c r="W26" s="6"/>
      <c r="X26" s="6"/>
      <c r="Y26" t="s">
        <v>33</v>
      </c>
      <c r="Z26" t="s">
        <v>34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-13.66</v>
      </c>
      <c r="Q27" t="s">
        <v>35</v>
      </c>
      <c r="R27" s="3">
        <f>-1*O27</f>
        <v>13.66</v>
      </c>
      <c r="T27" s="6"/>
      <c r="U27" s="6"/>
      <c r="V27" s="6"/>
      <c r="W27" s="6"/>
      <c r="X27" s="6"/>
      <c r="Y27" t="s">
        <v>33</v>
      </c>
      <c r="Z27" t="s">
        <v>34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5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9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74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1.07</v>
      </c>
      <c r="I35" s="11">
        <f>SUMIFS(ar6_r10!$F$2:$F$999,ar6_r10!$A$2:$A$999,Veda!$E$34,ar6_r10!$C$2:$C$999,Veda!I$15,ar6_r10!$M$2:$M$999,Veda!$E35)</f>
        <v>1.24</v>
      </c>
      <c r="J35" s="11">
        <f>SUMIFS(ar6_r10!$F$2:$F$999,ar6_r10!$A$2:$A$999,Veda!$E$34,ar6_r10!$C$2:$C$999,Veda!J$15,ar6_r10!$M$2:$M$999,Veda!$E35)</f>
        <v>1.1499999999999999</v>
      </c>
      <c r="K35" s="11">
        <f>SUMIFS(ar6_r10!$F$2:$F$999,ar6_r10!$A$2:$A$999,Veda!$E$34,ar6_r10!$C$2:$C$999,Veda!K$15,ar6_r10!$M$2:$M$999,Veda!$E35)</f>
        <v>1.25</v>
      </c>
      <c r="L35" s="11">
        <f>SUMIFS(ar6_r10!$F$2:$F$999,ar6_r10!$A$2:$A$999,Veda!$E$34,ar6_r10!$C$2:$C$999,Veda!L$15,ar6_r10!$M$2:$M$999,Veda!$E35)</f>
        <v>1.17</v>
      </c>
      <c r="M35" s="11">
        <f>SUMIFS(ar6_r10!$F$2:$F$999,ar6_r10!$A$2:$A$999,Veda!$E$34,ar6_r10!$C$2:$C$999,Veda!M$15,ar6_r10!$M$2:$M$999,Veda!$E35)</f>
        <v>1.34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75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1.02</v>
      </c>
      <c r="I36" s="11">
        <f>SUMIFS(ar6_r10!$F$2:$F$999,ar6_r10!$A$2:$A$999,Veda!$E$34,ar6_r10!$C$2:$C$999,Veda!I$15,ar6_r10!$M$2:$M$999,Veda!$E36)</f>
        <v>1.06</v>
      </c>
      <c r="J36" s="11">
        <f>SUMIFS(ar6_r10!$F$2:$F$999,ar6_r10!$A$2:$A$999,Veda!$E$34,ar6_r10!$C$2:$C$999,Veda!J$15,ar6_r10!$M$2:$M$999,Veda!$E36)</f>
        <v>1.07</v>
      </c>
      <c r="K36" s="11">
        <f>SUMIFS(ar6_r10!$F$2:$F$999,ar6_r10!$A$2:$A$999,Veda!$E$34,ar6_r10!$C$2:$C$999,Veda!K$15,ar6_r10!$M$2:$M$999,Veda!$E36)</f>
        <v>1.08</v>
      </c>
      <c r="L36" s="11">
        <f>SUMIFS(ar6_r10!$F$2:$F$999,ar6_r10!$A$2:$A$999,Veda!$E$34,ar6_r10!$C$2:$C$999,Veda!L$15,ar6_r10!$M$2:$M$999,Veda!$E36)</f>
        <v>1.1000000000000001</v>
      </c>
      <c r="M36" s="11">
        <f>SUMIFS(ar6_r10!$F$2:$F$999,ar6_r10!$A$2:$A$999,Veda!$E$34,ar6_r10!$C$2:$C$999,Veda!M$15,ar6_r10!$M$2:$M$999,Veda!$E36)</f>
        <v>1.1200000000000001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76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1.01</v>
      </c>
      <c r="I37" s="11">
        <f>SUMIFS(ar6_r10!$F$2:$F$999,ar6_r10!$A$2:$A$999,Veda!$E$34,ar6_r10!$C$2:$C$999,Veda!I$15,ar6_r10!$M$2:$M$999,Veda!$E37)</f>
        <v>1.1100000000000001</v>
      </c>
      <c r="J37" s="11">
        <f>SUMIFS(ar6_r10!$F$2:$F$999,ar6_r10!$A$2:$A$999,Veda!$E$34,ar6_r10!$C$2:$C$999,Veda!J$15,ar6_r10!$M$2:$M$999,Veda!$E37)</f>
        <v>1.01</v>
      </c>
      <c r="K37" s="11">
        <f>SUMIFS(ar6_r10!$F$2:$F$999,ar6_r10!$A$2:$A$999,Veda!$E$34,ar6_r10!$C$2:$C$999,Veda!K$15,ar6_r10!$M$2:$M$999,Veda!$E37)</f>
        <v>1.01</v>
      </c>
      <c r="L37" s="11">
        <f>SUMIFS(ar6_r10!$F$2:$F$999,ar6_r10!$A$2:$A$999,Veda!$E$34,ar6_r10!$C$2:$C$999,Veda!L$15,ar6_r10!$M$2:$M$999,Veda!$E37)</f>
        <v>1.04</v>
      </c>
      <c r="M37" s="11">
        <f>SUMIFS(ar6_r10!$F$2:$F$999,ar6_r10!$A$2:$A$999,Veda!$E$34,ar6_r10!$C$2:$C$999,Veda!M$15,ar6_r10!$M$2:$M$999,Veda!$E37)</f>
        <v>1.1399999999999999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77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0.96</v>
      </c>
      <c r="I38" s="11">
        <f>SUMIFS(ar6_r10!$F$2:$F$999,ar6_r10!$A$2:$A$999,Veda!$E$34,ar6_r10!$C$2:$C$999,Veda!I$15,ar6_r10!$M$2:$M$999,Veda!$E38)</f>
        <v>1.04</v>
      </c>
      <c r="J38" s="11">
        <f>SUMIFS(ar6_r10!$F$2:$F$999,ar6_r10!$A$2:$A$999,Veda!$E$34,ar6_r10!$C$2:$C$999,Veda!J$15,ar6_r10!$M$2:$M$999,Veda!$E38)</f>
        <v>1.04</v>
      </c>
      <c r="K38" s="11">
        <f>SUMIFS(ar6_r10!$F$2:$F$999,ar6_r10!$A$2:$A$999,Veda!$E$34,ar6_r10!$C$2:$C$999,Veda!K$15,ar6_r10!$M$2:$M$999,Veda!$E38)</f>
        <v>0.98</v>
      </c>
      <c r="L38" s="11">
        <f>SUMIFS(ar6_r10!$F$2:$F$999,ar6_r10!$A$2:$A$999,Veda!$E$34,ar6_r10!$C$2:$C$999,Veda!L$15,ar6_r10!$M$2:$M$999,Veda!$E38)</f>
        <v>0.99</v>
      </c>
      <c r="M38" s="11">
        <f>SUMIFS(ar6_r10!$F$2:$F$999,ar6_r10!$A$2:$A$999,Veda!$E$34,ar6_r10!$C$2:$C$999,Veda!M$15,ar6_r10!$M$2:$M$999,Veda!$E38)</f>
        <v>1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7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84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13</v>
      </c>
      <c r="F42" t="s">
        <v>113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82</v>
      </c>
      <c r="Q42" t="s">
        <v>83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78</v>
      </c>
      <c r="F43" t="str">
        <f>E43</f>
        <v>Gas</v>
      </c>
      <c r="G43">
        <f t="shared" ref="G43:M46" si="9">AVERAGE($P43:$Q43)*G35</f>
        <v>33.4</v>
      </c>
      <c r="H43">
        <f t="shared" si="9"/>
        <v>35.738</v>
      </c>
      <c r="I43">
        <f t="shared" si="9"/>
        <v>41.415999999999997</v>
      </c>
      <c r="J43">
        <f t="shared" si="9"/>
        <v>38.409999999999997</v>
      </c>
      <c r="K43">
        <f t="shared" si="9"/>
        <v>41.75</v>
      </c>
      <c r="L43">
        <f t="shared" si="9"/>
        <v>39.077999999999996</v>
      </c>
      <c r="M43">
        <f t="shared" si="9"/>
        <v>44.756</v>
      </c>
      <c r="P43">
        <f>HLOOKUP($E43&amp;"_"&amp;P$42,fuel_prices!$B$10:$I$11,2,FALSE)</f>
        <v>27.4</v>
      </c>
      <c r="Q43">
        <f>HLOOKUP($E43&amp;"_"&amp;Q$42,fuel_prices!$B$10:$I$11,2,FALSE)</f>
        <v>39.4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79</v>
      </c>
      <c r="F44" t="str">
        <f t="shared" ref="F44:F46" si="10">E44</f>
        <v>Coal</v>
      </c>
      <c r="G44">
        <f t="shared" si="9"/>
        <v>12.2</v>
      </c>
      <c r="H44">
        <f t="shared" si="9"/>
        <v>12.443999999999999</v>
      </c>
      <c r="I44">
        <f t="shared" si="9"/>
        <v>12.932</v>
      </c>
      <c r="J44">
        <f t="shared" si="9"/>
        <v>13.054</v>
      </c>
      <c r="K44">
        <f t="shared" si="9"/>
        <v>13.176</v>
      </c>
      <c r="L44">
        <f t="shared" si="9"/>
        <v>13.42</v>
      </c>
      <c r="M44">
        <f t="shared" si="9"/>
        <v>13.664</v>
      </c>
      <c r="P44">
        <f>HLOOKUP($E44&amp;"_"&amp;P$42,fuel_prices!$B$10:$I$11,2,FALSE)</f>
        <v>10.7</v>
      </c>
      <c r="Q44">
        <f>HLOOKUP($E44&amp;"_"&amp;Q$42,fuel_prices!$B$10:$I$11,2,FALSE)</f>
        <v>13.7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80</v>
      </c>
      <c r="F45" t="str">
        <f t="shared" si="10"/>
        <v>Oil</v>
      </c>
      <c r="G45">
        <f t="shared" si="9"/>
        <v>53</v>
      </c>
      <c r="H45">
        <f t="shared" si="9"/>
        <v>53.53</v>
      </c>
      <c r="I45">
        <f t="shared" si="9"/>
        <v>58.830000000000005</v>
      </c>
      <c r="J45">
        <f t="shared" si="9"/>
        <v>53.53</v>
      </c>
      <c r="K45">
        <f t="shared" si="9"/>
        <v>53.53</v>
      </c>
      <c r="L45">
        <f t="shared" si="9"/>
        <v>55.120000000000005</v>
      </c>
      <c r="M45">
        <f t="shared" si="9"/>
        <v>60.419999999999995</v>
      </c>
      <c r="P45">
        <f>HLOOKUP($E45&amp;"_"&amp;P$42,fuel_prices!$B$10:$I$11,2,FALSE)</f>
        <v>48</v>
      </c>
      <c r="Q45">
        <f>HLOOKUP($E45&amp;"_"&amp;Q$42,fuel_prices!$B$10:$I$11,2,FALSE)</f>
        <v>58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81</v>
      </c>
      <c r="F46" t="str">
        <f t="shared" si="10"/>
        <v>Bioenergy</v>
      </c>
      <c r="G46">
        <f t="shared" si="9"/>
        <v>24</v>
      </c>
      <c r="H46">
        <f t="shared" si="9"/>
        <v>23.04</v>
      </c>
      <c r="I46">
        <f t="shared" si="9"/>
        <v>24.96</v>
      </c>
      <c r="J46">
        <f t="shared" si="9"/>
        <v>24.96</v>
      </c>
      <c r="K46">
        <f t="shared" si="9"/>
        <v>23.52</v>
      </c>
      <c r="L46">
        <f t="shared" si="9"/>
        <v>23.759999999999998</v>
      </c>
      <c r="M46">
        <f t="shared" si="9"/>
        <v>24</v>
      </c>
      <c r="P46">
        <f>HLOOKUP($E46&amp;"_"&amp;P$42,fuel_prices!$B$10:$I$11,2,FALSE)</f>
        <v>20</v>
      </c>
      <c r="Q46">
        <f>HLOOKUP($E46&amp;"_"&amp;Q$42,fuel_prices!$B$10:$I$11,2,FALSE)</f>
        <v>28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9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C2C62-80CE-4C75-8A8B-24A973C93B7F}">
  <dimension ref="A9:G15"/>
  <sheetViews>
    <sheetView workbookViewId="0"/>
  </sheetViews>
  <sheetFormatPr defaultRowHeight="14.25" x14ac:dyDescent="0.45"/>
  <sheetData>
    <row r="9" spans="1:7" x14ac:dyDescent="0.45">
      <c r="C9" t="str">
        <f>IF(A11="x","DeActivated","~TimeSlices")</f>
        <v>DeActivated</v>
      </c>
    </row>
    <row r="10" spans="1:7" x14ac:dyDescent="0.45">
      <c r="A10" t="s">
        <v>106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</row>
    <row r="11" spans="1:7" x14ac:dyDescent="0.45">
      <c r="A11" t="str">
        <f>IFERROR(IF(Veda!B5=A10,"ok","x"),"")</f>
        <v>x</v>
      </c>
      <c r="C11" t="s">
        <v>123</v>
      </c>
      <c r="D11" t="s">
        <v>124</v>
      </c>
      <c r="E11" t="s">
        <v>204</v>
      </c>
      <c r="F11" t="s">
        <v>654</v>
      </c>
      <c r="G11" t="s">
        <v>124</v>
      </c>
    </row>
    <row r="12" spans="1:7" x14ac:dyDescent="0.45">
      <c r="C12" t="s">
        <v>128</v>
      </c>
      <c r="E12" t="s">
        <v>205</v>
      </c>
      <c r="G12" t="s">
        <v>124</v>
      </c>
    </row>
    <row r="13" spans="1:7" x14ac:dyDescent="0.45">
      <c r="C13" t="s">
        <v>130</v>
      </c>
      <c r="E13" t="s">
        <v>206</v>
      </c>
      <c r="G13" t="s">
        <v>124</v>
      </c>
    </row>
    <row r="14" spans="1:7" x14ac:dyDescent="0.45">
      <c r="E14" t="s">
        <v>207</v>
      </c>
      <c r="G14" t="s">
        <v>124</v>
      </c>
    </row>
    <row r="15" spans="1:7" x14ac:dyDescent="0.45">
      <c r="E15" t="s">
        <v>208</v>
      </c>
      <c r="G15" t="s">
        <v>124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56F5D-2C2B-41F3-9426-3ADD00D8981E}">
  <dimension ref="A9:G19"/>
  <sheetViews>
    <sheetView workbookViewId="0"/>
  </sheetViews>
  <sheetFormatPr defaultRowHeight="14.25" x14ac:dyDescent="0.45"/>
  <sheetData>
    <row r="9" spans="1:7" x14ac:dyDescent="0.45">
      <c r="C9" t="str">
        <f>IF(A11="x","DeActivated","~TimeSlices")</f>
        <v>DeActivated</v>
      </c>
    </row>
    <row r="10" spans="1:7" x14ac:dyDescent="0.45">
      <c r="A10" t="s">
        <v>107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</row>
    <row r="11" spans="1:7" x14ac:dyDescent="0.45">
      <c r="A11" t="str">
        <f>IFERROR(IF(Veda!B5=A10,"ok","x"),"")</f>
        <v>x</v>
      </c>
      <c r="C11" t="s">
        <v>123</v>
      </c>
      <c r="D11" t="s">
        <v>124</v>
      </c>
      <c r="E11" t="s">
        <v>204</v>
      </c>
      <c r="F11" t="s">
        <v>126</v>
      </c>
      <c r="G11" t="s">
        <v>124</v>
      </c>
    </row>
    <row r="12" spans="1:7" x14ac:dyDescent="0.45">
      <c r="C12" t="s">
        <v>128</v>
      </c>
      <c r="E12" t="s">
        <v>205</v>
      </c>
      <c r="G12" t="s">
        <v>124</v>
      </c>
    </row>
    <row r="13" spans="1:7" x14ac:dyDescent="0.45">
      <c r="C13" t="s">
        <v>130</v>
      </c>
      <c r="E13" t="s">
        <v>206</v>
      </c>
      <c r="G13" t="s">
        <v>124</v>
      </c>
    </row>
    <row r="14" spans="1:7" x14ac:dyDescent="0.45">
      <c r="C14" t="s">
        <v>133</v>
      </c>
      <c r="E14" t="s">
        <v>207</v>
      </c>
      <c r="G14" t="s">
        <v>124</v>
      </c>
    </row>
    <row r="15" spans="1:7" x14ac:dyDescent="0.45">
      <c r="E15" t="s">
        <v>208</v>
      </c>
      <c r="G15" t="s">
        <v>124</v>
      </c>
    </row>
    <row r="16" spans="1:7" x14ac:dyDescent="0.45">
      <c r="E16" t="s">
        <v>209</v>
      </c>
      <c r="G16" t="s">
        <v>124</v>
      </c>
    </row>
    <row r="17" spans="5:7" x14ac:dyDescent="0.45">
      <c r="E17" t="s">
        <v>210</v>
      </c>
      <c r="G17" t="s">
        <v>124</v>
      </c>
    </row>
    <row r="18" spans="5:7" x14ac:dyDescent="0.45">
      <c r="E18" t="s">
        <v>211</v>
      </c>
      <c r="G18" t="s">
        <v>124</v>
      </c>
    </row>
    <row r="19" spans="5:7" x14ac:dyDescent="0.45">
      <c r="E19" t="s">
        <v>212</v>
      </c>
      <c r="G19" t="s">
        <v>124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54079-6B77-45DD-B1EF-FB165DD30A0B}">
  <dimension ref="A9:G18"/>
  <sheetViews>
    <sheetView workbookViewId="0"/>
  </sheetViews>
  <sheetFormatPr defaultRowHeight="14.25" x14ac:dyDescent="0.45"/>
  <sheetData>
    <row r="9" spans="1:7" x14ac:dyDescent="0.45">
      <c r="C9" t="str">
        <f>IF(A11="x","DeActivated","~TimeSlices")</f>
        <v>DeActivated</v>
      </c>
    </row>
    <row r="10" spans="1:7" x14ac:dyDescent="0.45">
      <c r="A10" t="s">
        <v>108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</row>
    <row r="11" spans="1:7" x14ac:dyDescent="0.45">
      <c r="A11" t="str">
        <f>IFERROR(IF(Veda!B5=A10,"ok","x"),"")</f>
        <v>x</v>
      </c>
      <c r="C11" t="s">
        <v>123</v>
      </c>
      <c r="D11" t="s">
        <v>124</v>
      </c>
      <c r="E11" t="s">
        <v>204</v>
      </c>
      <c r="F11" t="s">
        <v>214</v>
      </c>
      <c r="G11" t="s">
        <v>124</v>
      </c>
    </row>
    <row r="12" spans="1:7" x14ac:dyDescent="0.45">
      <c r="C12" t="s">
        <v>128</v>
      </c>
      <c r="E12" t="s">
        <v>205</v>
      </c>
      <c r="G12" t="s">
        <v>124</v>
      </c>
    </row>
    <row r="13" spans="1:7" x14ac:dyDescent="0.45">
      <c r="C13" t="s">
        <v>130</v>
      </c>
      <c r="E13" t="s">
        <v>206</v>
      </c>
      <c r="G13" t="s">
        <v>124</v>
      </c>
    </row>
    <row r="14" spans="1:7" x14ac:dyDescent="0.45">
      <c r="C14" t="s">
        <v>133</v>
      </c>
      <c r="E14" t="s">
        <v>207</v>
      </c>
      <c r="G14" t="s">
        <v>124</v>
      </c>
    </row>
    <row r="15" spans="1:7" x14ac:dyDescent="0.45">
      <c r="C15" t="s">
        <v>218</v>
      </c>
      <c r="E15" t="s">
        <v>208</v>
      </c>
      <c r="G15" t="s">
        <v>124</v>
      </c>
    </row>
    <row r="16" spans="1:7" x14ac:dyDescent="0.45">
      <c r="C16" t="s">
        <v>221</v>
      </c>
      <c r="E16" t="s">
        <v>209</v>
      </c>
      <c r="G16" t="s">
        <v>124</v>
      </c>
    </row>
    <row r="17" spans="5:7" x14ac:dyDescent="0.45">
      <c r="E17" t="s">
        <v>210</v>
      </c>
      <c r="G17" t="s">
        <v>124</v>
      </c>
    </row>
    <row r="18" spans="5:7" x14ac:dyDescent="0.45">
      <c r="E18" t="s">
        <v>211</v>
      </c>
      <c r="G18" t="s">
        <v>124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414A0-433E-469F-AEFE-ACB9A80D34BB}">
  <dimension ref="A9:G378"/>
  <sheetViews>
    <sheetView workbookViewId="0"/>
  </sheetViews>
  <sheetFormatPr defaultRowHeight="14.25" x14ac:dyDescent="0.45"/>
  <sheetData>
    <row r="9" spans="1:7" x14ac:dyDescent="0.45">
      <c r="C9" t="str">
        <f>IF(A11="x","DeActivated","~TimeSlices")</f>
        <v>DeActivated</v>
      </c>
    </row>
    <row r="10" spans="1:7" x14ac:dyDescent="0.45">
      <c r="A10" t="s">
        <v>109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</row>
    <row r="11" spans="1:7" x14ac:dyDescent="0.45">
      <c r="A11" t="str">
        <f>IFERROR(IF(Veda!B5=A10,"ok","x"),"")</f>
        <v>x</v>
      </c>
      <c r="C11" t="s">
        <v>123</v>
      </c>
      <c r="D11" t="s">
        <v>124</v>
      </c>
      <c r="E11" t="s">
        <v>213</v>
      </c>
      <c r="F11" t="s">
        <v>214</v>
      </c>
      <c r="G11" t="s">
        <v>127</v>
      </c>
    </row>
    <row r="12" spans="1:7" x14ac:dyDescent="0.45">
      <c r="C12" t="s">
        <v>128</v>
      </c>
      <c r="D12" t="s">
        <v>127</v>
      </c>
      <c r="E12" t="s">
        <v>215</v>
      </c>
      <c r="F12" t="s">
        <v>123</v>
      </c>
      <c r="G12" t="s">
        <v>127</v>
      </c>
    </row>
    <row r="13" spans="1:7" x14ac:dyDescent="0.45">
      <c r="C13" t="s">
        <v>130</v>
      </c>
      <c r="D13" t="s">
        <v>131</v>
      </c>
      <c r="E13" t="s">
        <v>216</v>
      </c>
      <c r="F13" t="s">
        <v>123</v>
      </c>
      <c r="G13" t="s">
        <v>127</v>
      </c>
    </row>
    <row r="14" spans="1:7" x14ac:dyDescent="0.45">
      <c r="C14" t="s">
        <v>133</v>
      </c>
      <c r="D14" t="s">
        <v>134</v>
      </c>
      <c r="E14" t="s">
        <v>217</v>
      </c>
      <c r="F14" t="s">
        <v>123</v>
      </c>
      <c r="G14" t="s">
        <v>127</v>
      </c>
    </row>
    <row r="15" spans="1:7" x14ac:dyDescent="0.45">
      <c r="C15" t="s">
        <v>218</v>
      </c>
      <c r="D15" t="s">
        <v>219</v>
      </c>
      <c r="E15" t="s">
        <v>220</v>
      </c>
      <c r="F15" t="s">
        <v>123</v>
      </c>
      <c r="G15" t="s">
        <v>127</v>
      </c>
    </row>
    <row r="16" spans="1:7" x14ac:dyDescent="0.45">
      <c r="C16" t="s">
        <v>221</v>
      </c>
      <c r="D16" t="s">
        <v>222</v>
      </c>
      <c r="E16" t="s">
        <v>223</v>
      </c>
      <c r="F16" t="s">
        <v>128</v>
      </c>
      <c r="G16" t="s">
        <v>127</v>
      </c>
    </row>
    <row r="17" spans="4:7" x14ac:dyDescent="0.45">
      <c r="D17" t="s">
        <v>224</v>
      </c>
      <c r="E17" t="s">
        <v>225</v>
      </c>
      <c r="F17" t="s">
        <v>128</v>
      </c>
      <c r="G17" t="s">
        <v>127</v>
      </c>
    </row>
    <row r="18" spans="4:7" x14ac:dyDescent="0.45">
      <c r="D18" t="s">
        <v>226</v>
      </c>
      <c r="E18" t="s">
        <v>227</v>
      </c>
      <c r="F18" t="s">
        <v>133</v>
      </c>
      <c r="G18" t="s">
        <v>127</v>
      </c>
    </row>
    <row r="19" spans="4:7" x14ac:dyDescent="0.45">
      <c r="D19" t="s">
        <v>228</v>
      </c>
      <c r="E19" t="s">
        <v>229</v>
      </c>
      <c r="F19" t="s">
        <v>133</v>
      </c>
      <c r="G19" t="s">
        <v>127</v>
      </c>
    </row>
    <row r="20" spans="4:7" x14ac:dyDescent="0.45">
      <c r="D20" t="s">
        <v>230</v>
      </c>
      <c r="E20" t="s">
        <v>231</v>
      </c>
      <c r="F20" t="s">
        <v>133</v>
      </c>
      <c r="G20" t="s">
        <v>127</v>
      </c>
    </row>
    <row r="21" spans="4:7" x14ac:dyDescent="0.45">
      <c r="D21" t="s">
        <v>655</v>
      </c>
      <c r="E21" t="s">
        <v>232</v>
      </c>
      <c r="F21" t="s">
        <v>133</v>
      </c>
      <c r="G21" t="s">
        <v>127</v>
      </c>
    </row>
    <row r="22" spans="4:7" x14ac:dyDescent="0.45">
      <c r="D22" t="s">
        <v>656</v>
      </c>
      <c r="E22" t="s">
        <v>233</v>
      </c>
      <c r="F22" t="s">
        <v>133</v>
      </c>
      <c r="G22" t="s">
        <v>127</v>
      </c>
    </row>
    <row r="23" spans="4:7" x14ac:dyDescent="0.45">
      <c r="D23" t="s">
        <v>657</v>
      </c>
      <c r="E23" t="s">
        <v>234</v>
      </c>
      <c r="F23" t="s">
        <v>133</v>
      </c>
      <c r="G23" t="s">
        <v>127</v>
      </c>
    </row>
    <row r="24" spans="4:7" x14ac:dyDescent="0.45">
      <c r="D24" t="s">
        <v>658</v>
      </c>
      <c r="E24" t="s">
        <v>235</v>
      </c>
      <c r="F24" t="s">
        <v>221</v>
      </c>
      <c r="G24" t="s">
        <v>127</v>
      </c>
    </row>
    <row r="25" spans="4:7" x14ac:dyDescent="0.45">
      <c r="D25" t="s">
        <v>659</v>
      </c>
      <c r="E25" t="s">
        <v>236</v>
      </c>
      <c r="F25" t="s">
        <v>221</v>
      </c>
      <c r="G25" t="s">
        <v>127</v>
      </c>
    </row>
    <row r="26" spans="4:7" x14ac:dyDescent="0.45">
      <c r="D26" t="s">
        <v>660</v>
      </c>
      <c r="E26" t="s">
        <v>237</v>
      </c>
      <c r="F26" t="s">
        <v>221</v>
      </c>
      <c r="G26" t="s">
        <v>127</v>
      </c>
    </row>
    <row r="27" spans="4:7" x14ac:dyDescent="0.45">
      <c r="E27" t="s">
        <v>238</v>
      </c>
      <c r="G27" t="s">
        <v>127</v>
      </c>
    </row>
    <row r="28" spans="4:7" x14ac:dyDescent="0.45">
      <c r="E28" t="s">
        <v>239</v>
      </c>
      <c r="G28" t="s">
        <v>127</v>
      </c>
    </row>
    <row r="29" spans="4:7" x14ac:dyDescent="0.45">
      <c r="E29" t="s">
        <v>240</v>
      </c>
      <c r="G29" t="s">
        <v>127</v>
      </c>
    </row>
    <row r="30" spans="4:7" x14ac:dyDescent="0.45">
      <c r="E30" t="s">
        <v>241</v>
      </c>
      <c r="G30" t="s">
        <v>127</v>
      </c>
    </row>
    <row r="31" spans="4:7" x14ac:dyDescent="0.45">
      <c r="E31" t="s">
        <v>242</v>
      </c>
      <c r="G31" t="s">
        <v>127</v>
      </c>
    </row>
    <row r="32" spans="4:7" x14ac:dyDescent="0.45">
      <c r="E32" t="s">
        <v>243</v>
      </c>
      <c r="G32" t="s">
        <v>127</v>
      </c>
    </row>
    <row r="33" spans="5:7" x14ac:dyDescent="0.45">
      <c r="E33" t="s">
        <v>244</v>
      </c>
      <c r="G33" t="s">
        <v>127</v>
      </c>
    </row>
    <row r="34" spans="5:7" x14ac:dyDescent="0.45">
      <c r="E34" t="s">
        <v>245</v>
      </c>
      <c r="G34" t="s">
        <v>127</v>
      </c>
    </row>
    <row r="35" spans="5:7" x14ac:dyDescent="0.45">
      <c r="E35" t="s">
        <v>246</v>
      </c>
      <c r="G35" t="s">
        <v>131</v>
      </c>
    </row>
    <row r="36" spans="5:7" x14ac:dyDescent="0.45">
      <c r="E36" t="s">
        <v>247</v>
      </c>
      <c r="G36" t="s">
        <v>131</v>
      </c>
    </row>
    <row r="37" spans="5:7" x14ac:dyDescent="0.45">
      <c r="E37" t="s">
        <v>248</v>
      </c>
      <c r="G37" t="s">
        <v>131</v>
      </c>
    </row>
    <row r="38" spans="5:7" x14ac:dyDescent="0.45">
      <c r="E38" t="s">
        <v>249</v>
      </c>
      <c r="G38" t="s">
        <v>131</v>
      </c>
    </row>
    <row r="39" spans="5:7" x14ac:dyDescent="0.45">
      <c r="E39" t="s">
        <v>250</v>
      </c>
      <c r="G39" t="s">
        <v>131</v>
      </c>
    </row>
    <row r="40" spans="5:7" x14ac:dyDescent="0.45">
      <c r="E40" t="s">
        <v>251</v>
      </c>
      <c r="G40" t="s">
        <v>131</v>
      </c>
    </row>
    <row r="41" spans="5:7" x14ac:dyDescent="0.45">
      <c r="E41" t="s">
        <v>252</v>
      </c>
      <c r="G41" t="s">
        <v>131</v>
      </c>
    </row>
    <row r="42" spans="5:7" x14ac:dyDescent="0.45">
      <c r="E42" t="s">
        <v>253</v>
      </c>
      <c r="G42" t="s">
        <v>131</v>
      </c>
    </row>
    <row r="43" spans="5:7" x14ac:dyDescent="0.45">
      <c r="E43" t="s">
        <v>254</v>
      </c>
      <c r="G43" t="s">
        <v>131</v>
      </c>
    </row>
    <row r="44" spans="5:7" x14ac:dyDescent="0.45">
      <c r="E44" t="s">
        <v>255</v>
      </c>
      <c r="G44" t="s">
        <v>131</v>
      </c>
    </row>
    <row r="45" spans="5:7" x14ac:dyDescent="0.45">
      <c r="E45" t="s">
        <v>256</v>
      </c>
      <c r="G45" t="s">
        <v>131</v>
      </c>
    </row>
    <row r="46" spans="5:7" x14ac:dyDescent="0.45">
      <c r="E46" t="s">
        <v>257</v>
      </c>
      <c r="G46" t="s">
        <v>131</v>
      </c>
    </row>
    <row r="47" spans="5:7" x14ac:dyDescent="0.45">
      <c r="E47" t="s">
        <v>258</v>
      </c>
      <c r="G47" t="s">
        <v>131</v>
      </c>
    </row>
    <row r="48" spans="5:7" x14ac:dyDescent="0.45">
      <c r="E48" t="s">
        <v>259</v>
      </c>
      <c r="G48" t="s">
        <v>131</v>
      </c>
    </row>
    <row r="49" spans="5:7" x14ac:dyDescent="0.45">
      <c r="E49" t="s">
        <v>260</v>
      </c>
      <c r="G49" t="s">
        <v>131</v>
      </c>
    </row>
    <row r="50" spans="5:7" x14ac:dyDescent="0.45">
      <c r="E50" t="s">
        <v>261</v>
      </c>
      <c r="G50" t="s">
        <v>131</v>
      </c>
    </row>
    <row r="51" spans="5:7" x14ac:dyDescent="0.45">
      <c r="E51" t="s">
        <v>262</v>
      </c>
      <c r="G51" t="s">
        <v>131</v>
      </c>
    </row>
    <row r="52" spans="5:7" x14ac:dyDescent="0.45">
      <c r="E52" t="s">
        <v>263</v>
      </c>
      <c r="G52" t="s">
        <v>131</v>
      </c>
    </row>
    <row r="53" spans="5:7" x14ac:dyDescent="0.45">
      <c r="E53" t="s">
        <v>264</v>
      </c>
      <c r="G53" t="s">
        <v>131</v>
      </c>
    </row>
    <row r="54" spans="5:7" x14ac:dyDescent="0.45">
      <c r="E54" t="s">
        <v>265</v>
      </c>
      <c r="G54" t="s">
        <v>131</v>
      </c>
    </row>
    <row r="55" spans="5:7" x14ac:dyDescent="0.45">
      <c r="E55" t="s">
        <v>266</v>
      </c>
      <c r="G55" t="s">
        <v>131</v>
      </c>
    </row>
    <row r="56" spans="5:7" x14ac:dyDescent="0.45">
      <c r="E56" t="s">
        <v>267</v>
      </c>
      <c r="G56" t="s">
        <v>131</v>
      </c>
    </row>
    <row r="57" spans="5:7" x14ac:dyDescent="0.45">
      <c r="E57" t="s">
        <v>268</v>
      </c>
      <c r="G57" t="s">
        <v>131</v>
      </c>
    </row>
    <row r="58" spans="5:7" x14ac:dyDescent="0.45">
      <c r="E58" t="s">
        <v>269</v>
      </c>
      <c r="G58" t="s">
        <v>131</v>
      </c>
    </row>
    <row r="59" spans="5:7" x14ac:dyDescent="0.45">
      <c r="E59" t="s">
        <v>661</v>
      </c>
      <c r="G59" t="s">
        <v>134</v>
      </c>
    </row>
    <row r="60" spans="5:7" x14ac:dyDescent="0.45">
      <c r="E60" t="s">
        <v>662</v>
      </c>
      <c r="G60" t="s">
        <v>134</v>
      </c>
    </row>
    <row r="61" spans="5:7" x14ac:dyDescent="0.45">
      <c r="E61" t="s">
        <v>663</v>
      </c>
      <c r="G61" t="s">
        <v>134</v>
      </c>
    </row>
    <row r="62" spans="5:7" x14ac:dyDescent="0.45">
      <c r="E62" t="s">
        <v>664</v>
      </c>
      <c r="G62" t="s">
        <v>134</v>
      </c>
    </row>
    <row r="63" spans="5:7" x14ac:dyDescent="0.45">
      <c r="E63" t="s">
        <v>665</v>
      </c>
      <c r="G63" t="s">
        <v>134</v>
      </c>
    </row>
    <row r="64" spans="5:7" x14ac:dyDescent="0.45">
      <c r="E64" t="s">
        <v>666</v>
      </c>
      <c r="G64" t="s">
        <v>134</v>
      </c>
    </row>
    <row r="65" spans="5:7" x14ac:dyDescent="0.45">
      <c r="E65" t="s">
        <v>667</v>
      </c>
      <c r="G65" t="s">
        <v>134</v>
      </c>
    </row>
    <row r="66" spans="5:7" x14ac:dyDescent="0.45">
      <c r="E66" t="s">
        <v>668</v>
      </c>
      <c r="G66" t="s">
        <v>134</v>
      </c>
    </row>
    <row r="67" spans="5:7" x14ac:dyDescent="0.45">
      <c r="E67" t="s">
        <v>669</v>
      </c>
      <c r="G67" t="s">
        <v>134</v>
      </c>
    </row>
    <row r="68" spans="5:7" x14ac:dyDescent="0.45">
      <c r="E68" t="s">
        <v>670</v>
      </c>
      <c r="G68" t="s">
        <v>134</v>
      </c>
    </row>
    <row r="69" spans="5:7" x14ac:dyDescent="0.45">
      <c r="E69" t="s">
        <v>671</v>
      </c>
      <c r="G69" t="s">
        <v>134</v>
      </c>
    </row>
    <row r="70" spans="5:7" x14ac:dyDescent="0.45">
      <c r="E70" t="s">
        <v>672</v>
      </c>
      <c r="G70" t="s">
        <v>134</v>
      </c>
    </row>
    <row r="71" spans="5:7" x14ac:dyDescent="0.45">
      <c r="E71" t="s">
        <v>673</v>
      </c>
      <c r="G71" t="s">
        <v>134</v>
      </c>
    </row>
    <row r="72" spans="5:7" x14ac:dyDescent="0.45">
      <c r="E72" t="s">
        <v>674</v>
      </c>
      <c r="G72" t="s">
        <v>134</v>
      </c>
    </row>
    <row r="73" spans="5:7" x14ac:dyDescent="0.45">
      <c r="E73" t="s">
        <v>675</v>
      </c>
      <c r="G73" t="s">
        <v>134</v>
      </c>
    </row>
    <row r="74" spans="5:7" x14ac:dyDescent="0.45">
      <c r="E74" t="s">
        <v>676</v>
      </c>
      <c r="G74" t="s">
        <v>134</v>
      </c>
    </row>
    <row r="75" spans="5:7" x14ac:dyDescent="0.45">
      <c r="E75" t="s">
        <v>677</v>
      </c>
      <c r="G75" t="s">
        <v>134</v>
      </c>
    </row>
    <row r="76" spans="5:7" x14ac:dyDescent="0.45">
      <c r="E76" t="s">
        <v>678</v>
      </c>
      <c r="G76" t="s">
        <v>134</v>
      </c>
    </row>
    <row r="77" spans="5:7" x14ac:dyDescent="0.45">
      <c r="E77" t="s">
        <v>679</v>
      </c>
      <c r="G77" t="s">
        <v>134</v>
      </c>
    </row>
    <row r="78" spans="5:7" x14ac:dyDescent="0.45">
      <c r="E78" t="s">
        <v>680</v>
      </c>
      <c r="G78" t="s">
        <v>134</v>
      </c>
    </row>
    <row r="79" spans="5:7" x14ac:dyDescent="0.45">
      <c r="E79" t="s">
        <v>681</v>
      </c>
      <c r="G79" t="s">
        <v>134</v>
      </c>
    </row>
    <row r="80" spans="5:7" x14ac:dyDescent="0.45">
      <c r="E80" t="s">
        <v>682</v>
      </c>
      <c r="G80" t="s">
        <v>134</v>
      </c>
    </row>
    <row r="81" spans="5:7" x14ac:dyDescent="0.45">
      <c r="E81" t="s">
        <v>683</v>
      </c>
      <c r="G81" t="s">
        <v>134</v>
      </c>
    </row>
    <row r="82" spans="5:7" x14ac:dyDescent="0.45">
      <c r="E82" t="s">
        <v>684</v>
      </c>
      <c r="G82" t="s">
        <v>134</v>
      </c>
    </row>
    <row r="83" spans="5:7" x14ac:dyDescent="0.45">
      <c r="E83" t="s">
        <v>125</v>
      </c>
      <c r="G83" t="s">
        <v>219</v>
      </c>
    </row>
    <row r="84" spans="5:7" x14ac:dyDescent="0.45">
      <c r="E84" t="s">
        <v>129</v>
      </c>
      <c r="G84" t="s">
        <v>219</v>
      </c>
    </row>
    <row r="85" spans="5:7" x14ac:dyDescent="0.45">
      <c r="E85" t="s">
        <v>132</v>
      </c>
      <c r="G85" t="s">
        <v>219</v>
      </c>
    </row>
    <row r="86" spans="5:7" x14ac:dyDescent="0.45">
      <c r="E86" t="s">
        <v>135</v>
      </c>
      <c r="G86" t="s">
        <v>219</v>
      </c>
    </row>
    <row r="87" spans="5:7" x14ac:dyDescent="0.45">
      <c r="E87" t="s">
        <v>136</v>
      </c>
      <c r="G87" t="s">
        <v>219</v>
      </c>
    </row>
    <row r="88" spans="5:7" x14ac:dyDescent="0.45">
      <c r="E88" t="s">
        <v>137</v>
      </c>
      <c r="G88" t="s">
        <v>219</v>
      </c>
    </row>
    <row r="89" spans="5:7" x14ac:dyDescent="0.45">
      <c r="E89" t="s">
        <v>138</v>
      </c>
      <c r="G89" t="s">
        <v>219</v>
      </c>
    </row>
    <row r="90" spans="5:7" x14ac:dyDescent="0.45">
      <c r="E90" t="s">
        <v>139</v>
      </c>
      <c r="G90" t="s">
        <v>219</v>
      </c>
    </row>
    <row r="91" spans="5:7" x14ac:dyDescent="0.45">
      <c r="E91" t="s">
        <v>140</v>
      </c>
      <c r="G91" t="s">
        <v>219</v>
      </c>
    </row>
    <row r="92" spans="5:7" x14ac:dyDescent="0.45">
      <c r="E92" t="s">
        <v>141</v>
      </c>
      <c r="G92" t="s">
        <v>219</v>
      </c>
    </row>
    <row r="93" spans="5:7" x14ac:dyDescent="0.45">
      <c r="E93" t="s">
        <v>142</v>
      </c>
      <c r="G93" t="s">
        <v>219</v>
      </c>
    </row>
    <row r="94" spans="5:7" x14ac:dyDescent="0.45">
      <c r="E94" t="s">
        <v>143</v>
      </c>
      <c r="G94" t="s">
        <v>219</v>
      </c>
    </row>
    <row r="95" spans="5:7" x14ac:dyDescent="0.45">
      <c r="E95" t="s">
        <v>144</v>
      </c>
      <c r="G95" t="s">
        <v>219</v>
      </c>
    </row>
    <row r="96" spans="5:7" x14ac:dyDescent="0.45">
      <c r="E96" t="s">
        <v>145</v>
      </c>
      <c r="G96" t="s">
        <v>219</v>
      </c>
    </row>
    <row r="97" spans="5:7" x14ac:dyDescent="0.45">
      <c r="E97" t="s">
        <v>146</v>
      </c>
      <c r="G97" t="s">
        <v>219</v>
      </c>
    </row>
    <row r="98" spans="5:7" x14ac:dyDescent="0.45">
      <c r="E98" t="s">
        <v>147</v>
      </c>
      <c r="G98" t="s">
        <v>219</v>
      </c>
    </row>
    <row r="99" spans="5:7" x14ac:dyDescent="0.45">
      <c r="E99" t="s">
        <v>148</v>
      </c>
      <c r="G99" t="s">
        <v>219</v>
      </c>
    </row>
    <row r="100" spans="5:7" x14ac:dyDescent="0.45">
      <c r="E100" t="s">
        <v>149</v>
      </c>
      <c r="G100" t="s">
        <v>219</v>
      </c>
    </row>
    <row r="101" spans="5:7" x14ac:dyDescent="0.45">
      <c r="E101" t="s">
        <v>150</v>
      </c>
      <c r="G101" t="s">
        <v>219</v>
      </c>
    </row>
    <row r="102" spans="5:7" x14ac:dyDescent="0.45">
      <c r="E102" t="s">
        <v>151</v>
      </c>
      <c r="G102" t="s">
        <v>219</v>
      </c>
    </row>
    <row r="103" spans="5:7" x14ac:dyDescent="0.45">
      <c r="E103" t="s">
        <v>152</v>
      </c>
      <c r="G103" t="s">
        <v>219</v>
      </c>
    </row>
    <row r="104" spans="5:7" x14ac:dyDescent="0.45">
      <c r="E104" t="s">
        <v>153</v>
      </c>
      <c r="G104" t="s">
        <v>219</v>
      </c>
    </row>
    <row r="105" spans="5:7" x14ac:dyDescent="0.45">
      <c r="E105" t="s">
        <v>154</v>
      </c>
      <c r="G105" t="s">
        <v>219</v>
      </c>
    </row>
    <row r="106" spans="5:7" x14ac:dyDescent="0.45">
      <c r="E106" t="s">
        <v>155</v>
      </c>
      <c r="G106" t="s">
        <v>219</v>
      </c>
    </row>
    <row r="107" spans="5:7" x14ac:dyDescent="0.45">
      <c r="E107" t="s">
        <v>685</v>
      </c>
      <c r="G107" t="s">
        <v>222</v>
      </c>
    </row>
    <row r="108" spans="5:7" x14ac:dyDescent="0.45">
      <c r="E108" t="s">
        <v>686</v>
      </c>
      <c r="G108" t="s">
        <v>222</v>
      </c>
    </row>
    <row r="109" spans="5:7" x14ac:dyDescent="0.45">
      <c r="E109" t="s">
        <v>687</v>
      </c>
      <c r="G109" t="s">
        <v>222</v>
      </c>
    </row>
    <row r="110" spans="5:7" x14ac:dyDescent="0.45">
      <c r="E110" t="s">
        <v>688</v>
      </c>
      <c r="G110" t="s">
        <v>222</v>
      </c>
    </row>
    <row r="111" spans="5:7" x14ac:dyDescent="0.45">
      <c r="E111" t="s">
        <v>689</v>
      </c>
      <c r="G111" t="s">
        <v>222</v>
      </c>
    </row>
    <row r="112" spans="5:7" x14ac:dyDescent="0.45">
      <c r="E112" t="s">
        <v>690</v>
      </c>
      <c r="G112" t="s">
        <v>222</v>
      </c>
    </row>
    <row r="113" spans="5:7" x14ac:dyDescent="0.45">
      <c r="E113" t="s">
        <v>691</v>
      </c>
      <c r="G113" t="s">
        <v>222</v>
      </c>
    </row>
    <row r="114" spans="5:7" x14ac:dyDescent="0.45">
      <c r="E114" t="s">
        <v>692</v>
      </c>
      <c r="G114" t="s">
        <v>222</v>
      </c>
    </row>
    <row r="115" spans="5:7" x14ac:dyDescent="0.45">
      <c r="E115" t="s">
        <v>693</v>
      </c>
      <c r="G115" t="s">
        <v>222</v>
      </c>
    </row>
    <row r="116" spans="5:7" x14ac:dyDescent="0.45">
      <c r="E116" t="s">
        <v>694</v>
      </c>
      <c r="G116" t="s">
        <v>222</v>
      </c>
    </row>
    <row r="117" spans="5:7" x14ac:dyDescent="0.45">
      <c r="E117" t="s">
        <v>695</v>
      </c>
      <c r="G117" t="s">
        <v>222</v>
      </c>
    </row>
    <row r="118" spans="5:7" x14ac:dyDescent="0.45">
      <c r="E118" t="s">
        <v>696</v>
      </c>
      <c r="G118" t="s">
        <v>222</v>
      </c>
    </row>
    <row r="119" spans="5:7" x14ac:dyDescent="0.45">
      <c r="E119" t="s">
        <v>697</v>
      </c>
      <c r="G119" t="s">
        <v>222</v>
      </c>
    </row>
    <row r="120" spans="5:7" x14ac:dyDescent="0.45">
      <c r="E120" t="s">
        <v>698</v>
      </c>
      <c r="G120" t="s">
        <v>222</v>
      </c>
    </row>
    <row r="121" spans="5:7" x14ac:dyDescent="0.45">
      <c r="E121" t="s">
        <v>699</v>
      </c>
      <c r="G121" t="s">
        <v>222</v>
      </c>
    </row>
    <row r="122" spans="5:7" x14ac:dyDescent="0.45">
      <c r="E122" t="s">
        <v>700</v>
      </c>
      <c r="G122" t="s">
        <v>222</v>
      </c>
    </row>
    <row r="123" spans="5:7" x14ac:dyDescent="0.45">
      <c r="E123" t="s">
        <v>701</v>
      </c>
      <c r="G123" t="s">
        <v>222</v>
      </c>
    </row>
    <row r="124" spans="5:7" x14ac:dyDescent="0.45">
      <c r="E124" t="s">
        <v>702</v>
      </c>
      <c r="G124" t="s">
        <v>222</v>
      </c>
    </row>
    <row r="125" spans="5:7" x14ac:dyDescent="0.45">
      <c r="E125" t="s">
        <v>703</v>
      </c>
      <c r="G125" t="s">
        <v>222</v>
      </c>
    </row>
    <row r="126" spans="5:7" x14ac:dyDescent="0.45">
      <c r="E126" t="s">
        <v>704</v>
      </c>
      <c r="G126" t="s">
        <v>222</v>
      </c>
    </row>
    <row r="127" spans="5:7" x14ac:dyDescent="0.45">
      <c r="E127" t="s">
        <v>705</v>
      </c>
      <c r="G127" t="s">
        <v>222</v>
      </c>
    </row>
    <row r="128" spans="5:7" x14ac:dyDescent="0.45">
      <c r="E128" t="s">
        <v>706</v>
      </c>
      <c r="G128" t="s">
        <v>222</v>
      </c>
    </row>
    <row r="129" spans="5:7" x14ac:dyDescent="0.45">
      <c r="E129" t="s">
        <v>707</v>
      </c>
      <c r="G129" t="s">
        <v>222</v>
      </c>
    </row>
    <row r="130" spans="5:7" x14ac:dyDescent="0.45">
      <c r="E130" t="s">
        <v>708</v>
      </c>
      <c r="G130" t="s">
        <v>222</v>
      </c>
    </row>
    <row r="131" spans="5:7" x14ac:dyDescent="0.45">
      <c r="E131" t="s">
        <v>270</v>
      </c>
      <c r="G131" t="s">
        <v>224</v>
      </c>
    </row>
    <row r="132" spans="5:7" x14ac:dyDescent="0.45">
      <c r="E132" t="s">
        <v>271</v>
      </c>
      <c r="G132" t="s">
        <v>224</v>
      </c>
    </row>
    <row r="133" spans="5:7" x14ac:dyDescent="0.45">
      <c r="E133" t="s">
        <v>272</v>
      </c>
      <c r="G133" t="s">
        <v>224</v>
      </c>
    </row>
    <row r="134" spans="5:7" x14ac:dyDescent="0.45">
      <c r="E134" t="s">
        <v>273</v>
      </c>
      <c r="G134" t="s">
        <v>224</v>
      </c>
    </row>
    <row r="135" spans="5:7" x14ac:dyDescent="0.45">
      <c r="E135" t="s">
        <v>274</v>
      </c>
      <c r="G135" t="s">
        <v>224</v>
      </c>
    </row>
    <row r="136" spans="5:7" x14ac:dyDescent="0.45">
      <c r="E136" t="s">
        <v>275</v>
      </c>
      <c r="G136" t="s">
        <v>224</v>
      </c>
    </row>
    <row r="137" spans="5:7" x14ac:dyDescent="0.45">
      <c r="E137" t="s">
        <v>276</v>
      </c>
      <c r="G137" t="s">
        <v>224</v>
      </c>
    </row>
    <row r="138" spans="5:7" x14ac:dyDescent="0.45">
      <c r="E138" t="s">
        <v>277</v>
      </c>
      <c r="G138" t="s">
        <v>224</v>
      </c>
    </row>
    <row r="139" spans="5:7" x14ac:dyDescent="0.45">
      <c r="E139" t="s">
        <v>278</v>
      </c>
      <c r="G139" t="s">
        <v>224</v>
      </c>
    </row>
    <row r="140" spans="5:7" x14ac:dyDescent="0.45">
      <c r="E140" t="s">
        <v>279</v>
      </c>
      <c r="G140" t="s">
        <v>224</v>
      </c>
    </row>
    <row r="141" spans="5:7" x14ac:dyDescent="0.45">
      <c r="E141" t="s">
        <v>280</v>
      </c>
      <c r="G141" t="s">
        <v>224</v>
      </c>
    </row>
    <row r="142" spans="5:7" x14ac:dyDescent="0.45">
      <c r="E142" t="s">
        <v>281</v>
      </c>
      <c r="G142" t="s">
        <v>224</v>
      </c>
    </row>
    <row r="143" spans="5:7" x14ac:dyDescent="0.45">
      <c r="E143" t="s">
        <v>282</v>
      </c>
      <c r="G143" t="s">
        <v>224</v>
      </c>
    </row>
    <row r="144" spans="5:7" x14ac:dyDescent="0.45">
      <c r="E144" t="s">
        <v>283</v>
      </c>
      <c r="G144" t="s">
        <v>224</v>
      </c>
    </row>
    <row r="145" spans="5:7" x14ac:dyDescent="0.45">
      <c r="E145" t="s">
        <v>284</v>
      </c>
      <c r="G145" t="s">
        <v>224</v>
      </c>
    </row>
    <row r="146" spans="5:7" x14ac:dyDescent="0.45">
      <c r="E146" t="s">
        <v>285</v>
      </c>
      <c r="G146" t="s">
        <v>224</v>
      </c>
    </row>
    <row r="147" spans="5:7" x14ac:dyDescent="0.45">
      <c r="E147" t="s">
        <v>286</v>
      </c>
      <c r="G147" t="s">
        <v>224</v>
      </c>
    </row>
    <row r="148" spans="5:7" x14ac:dyDescent="0.45">
      <c r="E148" t="s">
        <v>287</v>
      </c>
      <c r="G148" t="s">
        <v>224</v>
      </c>
    </row>
    <row r="149" spans="5:7" x14ac:dyDescent="0.45">
      <c r="E149" t="s">
        <v>288</v>
      </c>
      <c r="G149" t="s">
        <v>224</v>
      </c>
    </row>
    <row r="150" spans="5:7" x14ac:dyDescent="0.45">
      <c r="E150" t="s">
        <v>289</v>
      </c>
      <c r="G150" t="s">
        <v>224</v>
      </c>
    </row>
    <row r="151" spans="5:7" x14ac:dyDescent="0.45">
      <c r="E151" t="s">
        <v>290</v>
      </c>
      <c r="G151" t="s">
        <v>224</v>
      </c>
    </row>
    <row r="152" spans="5:7" x14ac:dyDescent="0.45">
      <c r="E152" t="s">
        <v>291</v>
      </c>
      <c r="G152" t="s">
        <v>224</v>
      </c>
    </row>
    <row r="153" spans="5:7" x14ac:dyDescent="0.45">
      <c r="E153" t="s">
        <v>292</v>
      </c>
      <c r="G153" t="s">
        <v>224</v>
      </c>
    </row>
    <row r="154" spans="5:7" x14ac:dyDescent="0.45">
      <c r="E154" t="s">
        <v>293</v>
      </c>
      <c r="G154" t="s">
        <v>224</v>
      </c>
    </row>
    <row r="155" spans="5:7" x14ac:dyDescent="0.45">
      <c r="E155" t="s">
        <v>294</v>
      </c>
      <c r="G155" t="s">
        <v>226</v>
      </c>
    </row>
    <row r="156" spans="5:7" x14ac:dyDescent="0.45">
      <c r="E156" t="s">
        <v>295</v>
      </c>
      <c r="G156" t="s">
        <v>226</v>
      </c>
    </row>
    <row r="157" spans="5:7" x14ac:dyDescent="0.45">
      <c r="E157" t="s">
        <v>296</v>
      </c>
      <c r="G157" t="s">
        <v>226</v>
      </c>
    </row>
    <row r="158" spans="5:7" x14ac:dyDescent="0.45">
      <c r="E158" t="s">
        <v>297</v>
      </c>
      <c r="G158" t="s">
        <v>226</v>
      </c>
    </row>
    <row r="159" spans="5:7" x14ac:dyDescent="0.45">
      <c r="E159" t="s">
        <v>298</v>
      </c>
      <c r="G159" t="s">
        <v>226</v>
      </c>
    </row>
    <row r="160" spans="5:7" x14ac:dyDescent="0.45">
      <c r="E160" t="s">
        <v>299</v>
      </c>
      <c r="G160" t="s">
        <v>226</v>
      </c>
    </row>
    <row r="161" spans="5:7" x14ac:dyDescent="0.45">
      <c r="E161" t="s">
        <v>300</v>
      </c>
      <c r="G161" t="s">
        <v>226</v>
      </c>
    </row>
    <row r="162" spans="5:7" x14ac:dyDescent="0.45">
      <c r="E162" t="s">
        <v>301</v>
      </c>
      <c r="G162" t="s">
        <v>226</v>
      </c>
    </row>
    <row r="163" spans="5:7" x14ac:dyDescent="0.45">
      <c r="E163" t="s">
        <v>302</v>
      </c>
      <c r="G163" t="s">
        <v>226</v>
      </c>
    </row>
    <row r="164" spans="5:7" x14ac:dyDescent="0.45">
      <c r="E164" t="s">
        <v>303</v>
      </c>
      <c r="G164" t="s">
        <v>226</v>
      </c>
    </row>
    <row r="165" spans="5:7" x14ac:dyDescent="0.45">
      <c r="E165" t="s">
        <v>304</v>
      </c>
      <c r="G165" t="s">
        <v>226</v>
      </c>
    </row>
    <row r="166" spans="5:7" x14ac:dyDescent="0.45">
      <c r="E166" t="s">
        <v>305</v>
      </c>
      <c r="G166" t="s">
        <v>226</v>
      </c>
    </row>
    <row r="167" spans="5:7" x14ac:dyDescent="0.45">
      <c r="E167" t="s">
        <v>306</v>
      </c>
      <c r="G167" t="s">
        <v>226</v>
      </c>
    </row>
    <row r="168" spans="5:7" x14ac:dyDescent="0.45">
      <c r="E168" t="s">
        <v>307</v>
      </c>
      <c r="G168" t="s">
        <v>226</v>
      </c>
    </row>
    <row r="169" spans="5:7" x14ac:dyDescent="0.45">
      <c r="E169" t="s">
        <v>308</v>
      </c>
      <c r="G169" t="s">
        <v>226</v>
      </c>
    </row>
    <row r="170" spans="5:7" x14ac:dyDescent="0.45">
      <c r="E170" t="s">
        <v>309</v>
      </c>
      <c r="G170" t="s">
        <v>226</v>
      </c>
    </row>
    <row r="171" spans="5:7" x14ac:dyDescent="0.45">
      <c r="E171" t="s">
        <v>310</v>
      </c>
      <c r="G171" t="s">
        <v>226</v>
      </c>
    </row>
    <row r="172" spans="5:7" x14ac:dyDescent="0.45">
      <c r="E172" t="s">
        <v>311</v>
      </c>
      <c r="G172" t="s">
        <v>226</v>
      </c>
    </row>
    <row r="173" spans="5:7" x14ac:dyDescent="0.45">
      <c r="E173" t="s">
        <v>312</v>
      </c>
      <c r="G173" t="s">
        <v>226</v>
      </c>
    </row>
    <row r="174" spans="5:7" x14ac:dyDescent="0.45">
      <c r="E174" t="s">
        <v>313</v>
      </c>
      <c r="G174" t="s">
        <v>226</v>
      </c>
    </row>
    <row r="175" spans="5:7" x14ac:dyDescent="0.45">
      <c r="E175" t="s">
        <v>314</v>
      </c>
      <c r="G175" t="s">
        <v>226</v>
      </c>
    </row>
    <row r="176" spans="5:7" x14ac:dyDescent="0.45">
      <c r="E176" t="s">
        <v>315</v>
      </c>
      <c r="G176" t="s">
        <v>226</v>
      </c>
    </row>
    <row r="177" spans="5:7" x14ac:dyDescent="0.45">
      <c r="E177" t="s">
        <v>316</v>
      </c>
      <c r="G177" t="s">
        <v>226</v>
      </c>
    </row>
    <row r="178" spans="5:7" x14ac:dyDescent="0.45">
      <c r="E178" t="s">
        <v>317</v>
      </c>
      <c r="G178" t="s">
        <v>226</v>
      </c>
    </row>
    <row r="179" spans="5:7" x14ac:dyDescent="0.45">
      <c r="E179" t="s">
        <v>156</v>
      </c>
      <c r="G179" t="s">
        <v>228</v>
      </c>
    </row>
    <row r="180" spans="5:7" x14ac:dyDescent="0.45">
      <c r="E180" t="s">
        <v>157</v>
      </c>
      <c r="G180" t="s">
        <v>228</v>
      </c>
    </row>
    <row r="181" spans="5:7" x14ac:dyDescent="0.45">
      <c r="E181" t="s">
        <v>158</v>
      </c>
      <c r="G181" t="s">
        <v>228</v>
      </c>
    </row>
    <row r="182" spans="5:7" x14ac:dyDescent="0.45">
      <c r="E182" t="s">
        <v>159</v>
      </c>
      <c r="G182" t="s">
        <v>228</v>
      </c>
    </row>
    <row r="183" spans="5:7" x14ac:dyDescent="0.45">
      <c r="E183" t="s">
        <v>160</v>
      </c>
      <c r="G183" t="s">
        <v>228</v>
      </c>
    </row>
    <row r="184" spans="5:7" x14ac:dyDescent="0.45">
      <c r="E184" t="s">
        <v>161</v>
      </c>
      <c r="G184" t="s">
        <v>228</v>
      </c>
    </row>
    <row r="185" spans="5:7" x14ac:dyDescent="0.45">
      <c r="E185" t="s">
        <v>162</v>
      </c>
      <c r="G185" t="s">
        <v>228</v>
      </c>
    </row>
    <row r="186" spans="5:7" x14ac:dyDescent="0.45">
      <c r="E186" t="s">
        <v>163</v>
      </c>
      <c r="G186" t="s">
        <v>228</v>
      </c>
    </row>
    <row r="187" spans="5:7" x14ac:dyDescent="0.45">
      <c r="E187" t="s">
        <v>164</v>
      </c>
      <c r="G187" t="s">
        <v>228</v>
      </c>
    </row>
    <row r="188" spans="5:7" x14ac:dyDescent="0.45">
      <c r="E188" t="s">
        <v>165</v>
      </c>
      <c r="G188" t="s">
        <v>228</v>
      </c>
    </row>
    <row r="189" spans="5:7" x14ac:dyDescent="0.45">
      <c r="E189" t="s">
        <v>166</v>
      </c>
      <c r="G189" t="s">
        <v>228</v>
      </c>
    </row>
    <row r="190" spans="5:7" x14ac:dyDescent="0.45">
      <c r="E190" t="s">
        <v>167</v>
      </c>
      <c r="G190" t="s">
        <v>228</v>
      </c>
    </row>
    <row r="191" spans="5:7" x14ac:dyDescent="0.45">
      <c r="E191" t="s">
        <v>168</v>
      </c>
      <c r="G191" t="s">
        <v>228</v>
      </c>
    </row>
    <row r="192" spans="5:7" x14ac:dyDescent="0.45">
      <c r="E192" t="s">
        <v>169</v>
      </c>
      <c r="G192" t="s">
        <v>228</v>
      </c>
    </row>
    <row r="193" spans="5:7" x14ac:dyDescent="0.45">
      <c r="E193" t="s">
        <v>170</v>
      </c>
      <c r="G193" t="s">
        <v>228</v>
      </c>
    </row>
    <row r="194" spans="5:7" x14ac:dyDescent="0.45">
      <c r="E194" t="s">
        <v>171</v>
      </c>
      <c r="G194" t="s">
        <v>228</v>
      </c>
    </row>
    <row r="195" spans="5:7" x14ac:dyDescent="0.45">
      <c r="E195" t="s">
        <v>172</v>
      </c>
      <c r="G195" t="s">
        <v>228</v>
      </c>
    </row>
    <row r="196" spans="5:7" x14ac:dyDescent="0.45">
      <c r="E196" t="s">
        <v>173</v>
      </c>
      <c r="G196" t="s">
        <v>228</v>
      </c>
    </row>
    <row r="197" spans="5:7" x14ac:dyDescent="0.45">
      <c r="E197" t="s">
        <v>174</v>
      </c>
      <c r="G197" t="s">
        <v>228</v>
      </c>
    </row>
    <row r="198" spans="5:7" x14ac:dyDescent="0.45">
      <c r="E198" t="s">
        <v>175</v>
      </c>
      <c r="G198" t="s">
        <v>228</v>
      </c>
    </row>
    <row r="199" spans="5:7" x14ac:dyDescent="0.45">
      <c r="E199" t="s">
        <v>176</v>
      </c>
      <c r="G199" t="s">
        <v>228</v>
      </c>
    </row>
    <row r="200" spans="5:7" x14ac:dyDescent="0.45">
      <c r="E200" t="s">
        <v>177</v>
      </c>
      <c r="G200" t="s">
        <v>228</v>
      </c>
    </row>
    <row r="201" spans="5:7" x14ac:dyDescent="0.45">
      <c r="E201" t="s">
        <v>178</v>
      </c>
      <c r="G201" t="s">
        <v>228</v>
      </c>
    </row>
    <row r="202" spans="5:7" x14ac:dyDescent="0.45">
      <c r="E202" t="s">
        <v>179</v>
      </c>
      <c r="G202" t="s">
        <v>228</v>
      </c>
    </row>
    <row r="203" spans="5:7" x14ac:dyDescent="0.45">
      <c r="E203" t="s">
        <v>318</v>
      </c>
      <c r="G203" t="s">
        <v>230</v>
      </c>
    </row>
    <row r="204" spans="5:7" x14ac:dyDescent="0.45">
      <c r="E204" t="s">
        <v>319</v>
      </c>
      <c r="G204" t="s">
        <v>230</v>
      </c>
    </row>
    <row r="205" spans="5:7" x14ac:dyDescent="0.45">
      <c r="E205" t="s">
        <v>320</v>
      </c>
      <c r="G205" t="s">
        <v>230</v>
      </c>
    </row>
    <row r="206" spans="5:7" x14ac:dyDescent="0.45">
      <c r="E206" t="s">
        <v>321</v>
      </c>
      <c r="G206" t="s">
        <v>230</v>
      </c>
    </row>
    <row r="207" spans="5:7" x14ac:dyDescent="0.45">
      <c r="E207" t="s">
        <v>322</v>
      </c>
      <c r="G207" t="s">
        <v>230</v>
      </c>
    </row>
    <row r="208" spans="5:7" x14ac:dyDescent="0.45">
      <c r="E208" t="s">
        <v>323</v>
      </c>
      <c r="G208" t="s">
        <v>230</v>
      </c>
    </row>
    <row r="209" spans="5:7" x14ac:dyDescent="0.45">
      <c r="E209" t="s">
        <v>324</v>
      </c>
      <c r="G209" t="s">
        <v>230</v>
      </c>
    </row>
    <row r="210" spans="5:7" x14ac:dyDescent="0.45">
      <c r="E210" t="s">
        <v>325</v>
      </c>
      <c r="G210" t="s">
        <v>230</v>
      </c>
    </row>
    <row r="211" spans="5:7" x14ac:dyDescent="0.45">
      <c r="E211" t="s">
        <v>326</v>
      </c>
      <c r="G211" t="s">
        <v>230</v>
      </c>
    </row>
    <row r="212" spans="5:7" x14ac:dyDescent="0.45">
      <c r="E212" t="s">
        <v>327</v>
      </c>
      <c r="G212" t="s">
        <v>230</v>
      </c>
    </row>
    <row r="213" spans="5:7" x14ac:dyDescent="0.45">
      <c r="E213" t="s">
        <v>328</v>
      </c>
      <c r="G213" t="s">
        <v>230</v>
      </c>
    </row>
    <row r="214" spans="5:7" x14ac:dyDescent="0.45">
      <c r="E214" t="s">
        <v>329</v>
      </c>
      <c r="G214" t="s">
        <v>230</v>
      </c>
    </row>
    <row r="215" spans="5:7" x14ac:dyDescent="0.45">
      <c r="E215" t="s">
        <v>330</v>
      </c>
      <c r="G215" t="s">
        <v>230</v>
      </c>
    </row>
    <row r="216" spans="5:7" x14ac:dyDescent="0.45">
      <c r="E216" t="s">
        <v>331</v>
      </c>
      <c r="G216" t="s">
        <v>230</v>
      </c>
    </row>
    <row r="217" spans="5:7" x14ac:dyDescent="0.45">
      <c r="E217" t="s">
        <v>332</v>
      </c>
      <c r="G217" t="s">
        <v>230</v>
      </c>
    </row>
    <row r="218" spans="5:7" x14ac:dyDescent="0.45">
      <c r="E218" t="s">
        <v>333</v>
      </c>
      <c r="G218" t="s">
        <v>230</v>
      </c>
    </row>
    <row r="219" spans="5:7" x14ac:dyDescent="0.45">
      <c r="E219" t="s">
        <v>334</v>
      </c>
      <c r="G219" t="s">
        <v>230</v>
      </c>
    </row>
    <row r="220" spans="5:7" x14ac:dyDescent="0.45">
      <c r="E220" t="s">
        <v>335</v>
      </c>
      <c r="G220" t="s">
        <v>230</v>
      </c>
    </row>
    <row r="221" spans="5:7" x14ac:dyDescent="0.45">
      <c r="E221" t="s">
        <v>336</v>
      </c>
      <c r="G221" t="s">
        <v>230</v>
      </c>
    </row>
    <row r="222" spans="5:7" x14ac:dyDescent="0.45">
      <c r="E222" t="s">
        <v>337</v>
      </c>
      <c r="G222" t="s">
        <v>230</v>
      </c>
    </row>
    <row r="223" spans="5:7" x14ac:dyDescent="0.45">
      <c r="E223" t="s">
        <v>338</v>
      </c>
      <c r="G223" t="s">
        <v>230</v>
      </c>
    </row>
    <row r="224" spans="5:7" x14ac:dyDescent="0.45">
      <c r="E224" t="s">
        <v>339</v>
      </c>
      <c r="G224" t="s">
        <v>230</v>
      </c>
    </row>
    <row r="225" spans="5:7" x14ac:dyDescent="0.45">
      <c r="E225" t="s">
        <v>340</v>
      </c>
      <c r="G225" t="s">
        <v>230</v>
      </c>
    </row>
    <row r="226" spans="5:7" x14ac:dyDescent="0.45">
      <c r="E226" t="s">
        <v>341</v>
      </c>
      <c r="G226" t="s">
        <v>230</v>
      </c>
    </row>
    <row r="227" spans="5:7" x14ac:dyDescent="0.45">
      <c r="E227" t="s">
        <v>462</v>
      </c>
      <c r="G227" t="s">
        <v>655</v>
      </c>
    </row>
    <row r="228" spans="5:7" x14ac:dyDescent="0.45">
      <c r="E228" t="s">
        <v>463</v>
      </c>
      <c r="G228" t="s">
        <v>655</v>
      </c>
    </row>
    <row r="229" spans="5:7" x14ac:dyDescent="0.45">
      <c r="E229" t="s">
        <v>464</v>
      </c>
      <c r="G229" t="s">
        <v>655</v>
      </c>
    </row>
    <row r="230" spans="5:7" x14ac:dyDescent="0.45">
      <c r="E230" t="s">
        <v>465</v>
      </c>
      <c r="G230" t="s">
        <v>655</v>
      </c>
    </row>
    <row r="231" spans="5:7" x14ac:dyDescent="0.45">
      <c r="E231" t="s">
        <v>466</v>
      </c>
      <c r="G231" t="s">
        <v>655</v>
      </c>
    </row>
    <row r="232" spans="5:7" x14ac:dyDescent="0.45">
      <c r="E232" t="s">
        <v>467</v>
      </c>
      <c r="G232" t="s">
        <v>655</v>
      </c>
    </row>
    <row r="233" spans="5:7" x14ac:dyDescent="0.45">
      <c r="E233" t="s">
        <v>468</v>
      </c>
      <c r="G233" t="s">
        <v>655</v>
      </c>
    </row>
    <row r="234" spans="5:7" x14ac:dyDescent="0.45">
      <c r="E234" t="s">
        <v>469</v>
      </c>
      <c r="G234" t="s">
        <v>655</v>
      </c>
    </row>
    <row r="235" spans="5:7" x14ac:dyDescent="0.45">
      <c r="E235" t="s">
        <v>470</v>
      </c>
      <c r="G235" t="s">
        <v>655</v>
      </c>
    </row>
    <row r="236" spans="5:7" x14ac:dyDescent="0.45">
      <c r="E236" t="s">
        <v>471</v>
      </c>
      <c r="G236" t="s">
        <v>655</v>
      </c>
    </row>
    <row r="237" spans="5:7" x14ac:dyDescent="0.45">
      <c r="E237" t="s">
        <v>472</v>
      </c>
      <c r="G237" t="s">
        <v>655</v>
      </c>
    </row>
    <row r="238" spans="5:7" x14ac:dyDescent="0.45">
      <c r="E238" t="s">
        <v>473</v>
      </c>
      <c r="G238" t="s">
        <v>655</v>
      </c>
    </row>
    <row r="239" spans="5:7" x14ac:dyDescent="0.45">
      <c r="E239" t="s">
        <v>474</v>
      </c>
      <c r="G239" t="s">
        <v>655</v>
      </c>
    </row>
    <row r="240" spans="5:7" x14ac:dyDescent="0.45">
      <c r="E240" t="s">
        <v>475</v>
      </c>
      <c r="G240" t="s">
        <v>655</v>
      </c>
    </row>
    <row r="241" spans="5:7" x14ac:dyDescent="0.45">
      <c r="E241" t="s">
        <v>476</v>
      </c>
      <c r="G241" t="s">
        <v>655</v>
      </c>
    </row>
    <row r="242" spans="5:7" x14ac:dyDescent="0.45">
      <c r="E242" t="s">
        <v>477</v>
      </c>
      <c r="G242" t="s">
        <v>655</v>
      </c>
    </row>
    <row r="243" spans="5:7" x14ac:dyDescent="0.45">
      <c r="E243" t="s">
        <v>478</v>
      </c>
      <c r="G243" t="s">
        <v>655</v>
      </c>
    </row>
    <row r="244" spans="5:7" x14ac:dyDescent="0.45">
      <c r="E244" t="s">
        <v>479</v>
      </c>
      <c r="G244" t="s">
        <v>655</v>
      </c>
    </row>
    <row r="245" spans="5:7" x14ac:dyDescent="0.45">
      <c r="E245" t="s">
        <v>480</v>
      </c>
      <c r="G245" t="s">
        <v>655</v>
      </c>
    </row>
    <row r="246" spans="5:7" x14ac:dyDescent="0.45">
      <c r="E246" t="s">
        <v>481</v>
      </c>
      <c r="G246" t="s">
        <v>655</v>
      </c>
    </row>
    <row r="247" spans="5:7" x14ac:dyDescent="0.45">
      <c r="E247" t="s">
        <v>482</v>
      </c>
      <c r="G247" t="s">
        <v>655</v>
      </c>
    </row>
    <row r="248" spans="5:7" x14ac:dyDescent="0.45">
      <c r="E248" t="s">
        <v>483</v>
      </c>
      <c r="G248" t="s">
        <v>655</v>
      </c>
    </row>
    <row r="249" spans="5:7" x14ac:dyDescent="0.45">
      <c r="E249" t="s">
        <v>484</v>
      </c>
      <c r="G249" t="s">
        <v>655</v>
      </c>
    </row>
    <row r="250" spans="5:7" x14ac:dyDescent="0.45">
      <c r="E250" t="s">
        <v>485</v>
      </c>
      <c r="G250" t="s">
        <v>655</v>
      </c>
    </row>
    <row r="251" spans="5:7" x14ac:dyDescent="0.45">
      <c r="E251" t="s">
        <v>709</v>
      </c>
      <c r="G251" t="s">
        <v>656</v>
      </c>
    </row>
    <row r="252" spans="5:7" x14ac:dyDescent="0.45">
      <c r="E252" t="s">
        <v>710</v>
      </c>
      <c r="G252" t="s">
        <v>656</v>
      </c>
    </row>
    <row r="253" spans="5:7" x14ac:dyDescent="0.45">
      <c r="E253" t="s">
        <v>711</v>
      </c>
      <c r="G253" t="s">
        <v>656</v>
      </c>
    </row>
    <row r="254" spans="5:7" x14ac:dyDescent="0.45">
      <c r="E254" t="s">
        <v>712</v>
      </c>
      <c r="G254" t="s">
        <v>656</v>
      </c>
    </row>
    <row r="255" spans="5:7" x14ac:dyDescent="0.45">
      <c r="E255" t="s">
        <v>713</v>
      </c>
      <c r="G255" t="s">
        <v>656</v>
      </c>
    </row>
    <row r="256" spans="5:7" x14ac:dyDescent="0.45">
      <c r="E256" t="s">
        <v>714</v>
      </c>
      <c r="G256" t="s">
        <v>656</v>
      </c>
    </row>
    <row r="257" spans="5:7" x14ac:dyDescent="0.45">
      <c r="E257" t="s">
        <v>715</v>
      </c>
      <c r="G257" t="s">
        <v>656</v>
      </c>
    </row>
    <row r="258" spans="5:7" x14ac:dyDescent="0.45">
      <c r="E258" t="s">
        <v>716</v>
      </c>
      <c r="G258" t="s">
        <v>656</v>
      </c>
    </row>
    <row r="259" spans="5:7" x14ac:dyDescent="0.45">
      <c r="E259" t="s">
        <v>717</v>
      </c>
      <c r="G259" t="s">
        <v>656</v>
      </c>
    </row>
    <row r="260" spans="5:7" x14ac:dyDescent="0.45">
      <c r="E260" t="s">
        <v>718</v>
      </c>
      <c r="G260" t="s">
        <v>656</v>
      </c>
    </row>
    <row r="261" spans="5:7" x14ac:dyDescent="0.45">
      <c r="E261" t="s">
        <v>719</v>
      </c>
      <c r="G261" t="s">
        <v>656</v>
      </c>
    </row>
    <row r="262" spans="5:7" x14ac:dyDescent="0.45">
      <c r="E262" t="s">
        <v>720</v>
      </c>
      <c r="G262" t="s">
        <v>656</v>
      </c>
    </row>
    <row r="263" spans="5:7" x14ac:dyDescent="0.45">
      <c r="E263" t="s">
        <v>721</v>
      </c>
      <c r="G263" t="s">
        <v>656</v>
      </c>
    </row>
    <row r="264" spans="5:7" x14ac:dyDescent="0.45">
      <c r="E264" t="s">
        <v>722</v>
      </c>
      <c r="G264" t="s">
        <v>656</v>
      </c>
    </row>
    <row r="265" spans="5:7" x14ac:dyDescent="0.45">
      <c r="E265" t="s">
        <v>723</v>
      </c>
      <c r="G265" t="s">
        <v>656</v>
      </c>
    </row>
    <row r="266" spans="5:7" x14ac:dyDescent="0.45">
      <c r="E266" t="s">
        <v>724</v>
      </c>
      <c r="G266" t="s">
        <v>656</v>
      </c>
    </row>
    <row r="267" spans="5:7" x14ac:dyDescent="0.45">
      <c r="E267" t="s">
        <v>725</v>
      </c>
      <c r="G267" t="s">
        <v>656</v>
      </c>
    </row>
    <row r="268" spans="5:7" x14ac:dyDescent="0.45">
      <c r="E268" t="s">
        <v>726</v>
      </c>
      <c r="G268" t="s">
        <v>656</v>
      </c>
    </row>
    <row r="269" spans="5:7" x14ac:dyDescent="0.45">
      <c r="E269" t="s">
        <v>727</v>
      </c>
      <c r="G269" t="s">
        <v>656</v>
      </c>
    </row>
    <row r="270" spans="5:7" x14ac:dyDescent="0.45">
      <c r="E270" t="s">
        <v>728</v>
      </c>
      <c r="G270" t="s">
        <v>656</v>
      </c>
    </row>
    <row r="271" spans="5:7" x14ac:dyDescent="0.45">
      <c r="E271" t="s">
        <v>729</v>
      </c>
      <c r="G271" t="s">
        <v>656</v>
      </c>
    </row>
    <row r="272" spans="5:7" x14ac:dyDescent="0.45">
      <c r="E272" t="s">
        <v>730</v>
      </c>
      <c r="G272" t="s">
        <v>656</v>
      </c>
    </row>
    <row r="273" spans="5:7" x14ac:dyDescent="0.45">
      <c r="E273" t="s">
        <v>731</v>
      </c>
      <c r="G273" t="s">
        <v>656</v>
      </c>
    </row>
    <row r="274" spans="5:7" x14ac:dyDescent="0.45">
      <c r="E274" t="s">
        <v>732</v>
      </c>
      <c r="G274" t="s">
        <v>656</v>
      </c>
    </row>
    <row r="275" spans="5:7" x14ac:dyDescent="0.45">
      <c r="E275" t="s">
        <v>342</v>
      </c>
      <c r="G275" t="s">
        <v>657</v>
      </c>
    </row>
    <row r="276" spans="5:7" x14ac:dyDescent="0.45">
      <c r="E276" t="s">
        <v>343</v>
      </c>
      <c r="G276" t="s">
        <v>657</v>
      </c>
    </row>
    <row r="277" spans="5:7" x14ac:dyDescent="0.45">
      <c r="E277" t="s">
        <v>344</v>
      </c>
      <c r="G277" t="s">
        <v>657</v>
      </c>
    </row>
    <row r="278" spans="5:7" x14ac:dyDescent="0.45">
      <c r="E278" t="s">
        <v>345</v>
      </c>
      <c r="G278" t="s">
        <v>657</v>
      </c>
    </row>
    <row r="279" spans="5:7" x14ac:dyDescent="0.45">
      <c r="E279" t="s">
        <v>346</v>
      </c>
      <c r="G279" t="s">
        <v>657</v>
      </c>
    </row>
    <row r="280" spans="5:7" x14ac:dyDescent="0.45">
      <c r="E280" t="s">
        <v>347</v>
      </c>
      <c r="G280" t="s">
        <v>657</v>
      </c>
    </row>
    <row r="281" spans="5:7" x14ac:dyDescent="0.45">
      <c r="E281" t="s">
        <v>348</v>
      </c>
      <c r="G281" t="s">
        <v>657</v>
      </c>
    </row>
    <row r="282" spans="5:7" x14ac:dyDescent="0.45">
      <c r="E282" t="s">
        <v>349</v>
      </c>
      <c r="G282" t="s">
        <v>657</v>
      </c>
    </row>
    <row r="283" spans="5:7" x14ac:dyDescent="0.45">
      <c r="E283" t="s">
        <v>350</v>
      </c>
      <c r="G283" t="s">
        <v>657</v>
      </c>
    </row>
    <row r="284" spans="5:7" x14ac:dyDescent="0.45">
      <c r="E284" t="s">
        <v>351</v>
      </c>
      <c r="G284" t="s">
        <v>657</v>
      </c>
    </row>
    <row r="285" spans="5:7" x14ac:dyDescent="0.45">
      <c r="E285" t="s">
        <v>352</v>
      </c>
      <c r="G285" t="s">
        <v>657</v>
      </c>
    </row>
    <row r="286" spans="5:7" x14ac:dyDescent="0.45">
      <c r="E286" t="s">
        <v>353</v>
      </c>
      <c r="G286" t="s">
        <v>657</v>
      </c>
    </row>
    <row r="287" spans="5:7" x14ac:dyDescent="0.45">
      <c r="E287" t="s">
        <v>354</v>
      </c>
      <c r="G287" t="s">
        <v>657</v>
      </c>
    </row>
    <row r="288" spans="5:7" x14ac:dyDescent="0.45">
      <c r="E288" t="s">
        <v>355</v>
      </c>
      <c r="G288" t="s">
        <v>657</v>
      </c>
    </row>
    <row r="289" spans="5:7" x14ac:dyDescent="0.45">
      <c r="E289" t="s">
        <v>356</v>
      </c>
      <c r="G289" t="s">
        <v>657</v>
      </c>
    </row>
    <row r="290" spans="5:7" x14ac:dyDescent="0.45">
      <c r="E290" t="s">
        <v>357</v>
      </c>
      <c r="G290" t="s">
        <v>657</v>
      </c>
    </row>
    <row r="291" spans="5:7" x14ac:dyDescent="0.45">
      <c r="E291" t="s">
        <v>358</v>
      </c>
      <c r="G291" t="s">
        <v>657</v>
      </c>
    </row>
    <row r="292" spans="5:7" x14ac:dyDescent="0.45">
      <c r="E292" t="s">
        <v>359</v>
      </c>
      <c r="G292" t="s">
        <v>657</v>
      </c>
    </row>
    <row r="293" spans="5:7" x14ac:dyDescent="0.45">
      <c r="E293" t="s">
        <v>360</v>
      </c>
      <c r="G293" t="s">
        <v>657</v>
      </c>
    </row>
    <row r="294" spans="5:7" x14ac:dyDescent="0.45">
      <c r="E294" t="s">
        <v>361</v>
      </c>
      <c r="G294" t="s">
        <v>657</v>
      </c>
    </row>
    <row r="295" spans="5:7" x14ac:dyDescent="0.45">
      <c r="E295" t="s">
        <v>362</v>
      </c>
      <c r="G295" t="s">
        <v>657</v>
      </c>
    </row>
    <row r="296" spans="5:7" x14ac:dyDescent="0.45">
      <c r="E296" t="s">
        <v>363</v>
      </c>
      <c r="G296" t="s">
        <v>657</v>
      </c>
    </row>
    <row r="297" spans="5:7" x14ac:dyDescent="0.45">
      <c r="E297" t="s">
        <v>364</v>
      </c>
      <c r="G297" t="s">
        <v>657</v>
      </c>
    </row>
    <row r="298" spans="5:7" x14ac:dyDescent="0.45">
      <c r="E298" t="s">
        <v>365</v>
      </c>
      <c r="G298" t="s">
        <v>657</v>
      </c>
    </row>
    <row r="299" spans="5:7" x14ac:dyDescent="0.45">
      <c r="E299" t="s">
        <v>733</v>
      </c>
      <c r="G299" t="s">
        <v>658</v>
      </c>
    </row>
    <row r="300" spans="5:7" x14ac:dyDescent="0.45">
      <c r="E300" t="s">
        <v>734</v>
      </c>
      <c r="G300" t="s">
        <v>658</v>
      </c>
    </row>
    <row r="301" spans="5:7" x14ac:dyDescent="0.45">
      <c r="E301" t="s">
        <v>735</v>
      </c>
      <c r="G301" t="s">
        <v>658</v>
      </c>
    </row>
    <row r="302" spans="5:7" x14ac:dyDescent="0.45">
      <c r="E302" t="s">
        <v>736</v>
      </c>
      <c r="G302" t="s">
        <v>658</v>
      </c>
    </row>
    <row r="303" spans="5:7" x14ac:dyDescent="0.45">
      <c r="E303" t="s">
        <v>737</v>
      </c>
      <c r="G303" t="s">
        <v>658</v>
      </c>
    </row>
    <row r="304" spans="5:7" x14ac:dyDescent="0.45">
      <c r="E304" t="s">
        <v>738</v>
      </c>
      <c r="G304" t="s">
        <v>658</v>
      </c>
    </row>
    <row r="305" spans="5:7" x14ac:dyDescent="0.45">
      <c r="E305" t="s">
        <v>739</v>
      </c>
      <c r="G305" t="s">
        <v>658</v>
      </c>
    </row>
    <row r="306" spans="5:7" x14ac:dyDescent="0.45">
      <c r="E306" t="s">
        <v>740</v>
      </c>
      <c r="G306" t="s">
        <v>658</v>
      </c>
    </row>
    <row r="307" spans="5:7" x14ac:dyDescent="0.45">
      <c r="E307" t="s">
        <v>741</v>
      </c>
      <c r="G307" t="s">
        <v>658</v>
      </c>
    </row>
    <row r="308" spans="5:7" x14ac:dyDescent="0.45">
      <c r="E308" t="s">
        <v>742</v>
      </c>
      <c r="G308" t="s">
        <v>658</v>
      </c>
    </row>
    <row r="309" spans="5:7" x14ac:dyDescent="0.45">
      <c r="E309" t="s">
        <v>743</v>
      </c>
      <c r="G309" t="s">
        <v>658</v>
      </c>
    </row>
    <row r="310" spans="5:7" x14ac:dyDescent="0.45">
      <c r="E310" t="s">
        <v>744</v>
      </c>
      <c r="G310" t="s">
        <v>658</v>
      </c>
    </row>
    <row r="311" spans="5:7" x14ac:dyDescent="0.45">
      <c r="E311" t="s">
        <v>745</v>
      </c>
      <c r="G311" t="s">
        <v>658</v>
      </c>
    </row>
    <row r="312" spans="5:7" x14ac:dyDescent="0.45">
      <c r="E312" t="s">
        <v>746</v>
      </c>
      <c r="G312" t="s">
        <v>658</v>
      </c>
    </row>
    <row r="313" spans="5:7" x14ac:dyDescent="0.45">
      <c r="E313" t="s">
        <v>747</v>
      </c>
      <c r="G313" t="s">
        <v>658</v>
      </c>
    </row>
    <row r="314" spans="5:7" x14ac:dyDescent="0.45">
      <c r="E314" t="s">
        <v>748</v>
      </c>
      <c r="G314" t="s">
        <v>658</v>
      </c>
    </row>
    <row r="315" spans="5:7" x14ac:dyDescent="0.45">
      <c r="E315" t="s">
        <v>749</v>
      </c>
      <c r="G315" t="s">
        <v>658</v>
      </c>
    </row>
    <row r="316" spans="5:7" x14ac:dyDescent="0.45">
      <c r="E316" t="s">
        <v>750</v>
      </c>
      <c r="G316" t="s">
        <v>658</v>
      </c>
    </row>
    <row r="317" spans="5:7" x14ac:dyDescent="0.45">
      <c r="E317" t="s">
        <v>751</v>
      </c>
      <c r="G317" t="s">
        <v>658</v>
      </c>
    </row>
    <row r="318" spans="5:7" x14ac:dyDescent="0.45">
      <c r="E318" t="s">
        <v>752</v>
      </c>
      <c r="G318" t="s">
        <v>658</v>
      </c>
    </row>
    <row r="319" spans="5:7" x14ac:dyDescent="0.45">
      <c r="E319" t="s">
        <v>753</v>
      </c>
      <c r="G319" t="s">
        <v>658</v>
      </c>
    </row>
    <row r="320" spans="5:7" x14ac:dyDescent="0.45">
      <c r="E320" t="s">
        <v>754</v>
      </c>
      <c r="G320" t="s">
        <v>658</v>
      </c>
    </row>
    <row r="321" spans="5:7" x14ac:dyDescent="0.45">
      <c r="E321" t="s">
        <v>755</v>
      </c>
      <c r="G321" t="s">
        <v>658</v>
      </c>
    </row>
    <row r="322" spans="5:7" x14ac:dyDescent="0.45">
      <c r="E322" t="s">
        <v>756</v>
      </c>
      <c r="G322" t="s">
        <v>658</v>
      </c>
    </row>
    <row r="323" spans="5:7" x14ac:dyDescent="0.45">
      <c r="E323" t="s">
        <v>757</v>
      </c>
      <c r="G323" t="s">
        <v>659</v>
      </c>
    </row>
    <row r="324" spans="5:7" x14ac:dyDescent="0.45">
      <c r="E324" t="s">
        <v>758</v>
      </c>
      <c r="G324" t="s">
        <v>659</v>
      </c>
    </row>
    <row r="325" spans="5:7" x14ac:dyDescent="0.45">
      <c r="E325" t="s">
        <v>759</v>
      </c>
      <c r="G325" t="s">
        <v>659</v>
      </c>
    </row>
    <row r="326" spans="5:7" x14ac:dyDescent="0.45">
      <c r="E326" t="s">
        <v>760</v>
      </c>
      <c r="G326" t="s">
        <v>659</v>
      </c>
    </row>
    <row r="327" spans="5:7" x14ac:dyDescent="0.45">
      <c r="E327" t="s">
        <v>761</v>
      </c>
      <c r="G327" t="s">
        <v>659</v>
      </c>
    </row>
    <row r="328" spans="5:7" x14ac:dyDescent="0.45">
      <c r="E328" t="s">
        <v>762</v>
      </c>
      <c r="G328" t="s">
        <v>659</v>
      </c>
    </row>
    <row r="329" spans="5:7" x14ac:dyDescent="0.45">
      <c r="E329" t="s">
        <v>763</v>
      </c>
      <c r="G329" t="s">
        <v>659</v>
      </c>
    </row>
    <row r="330" spans="5:7" x14ac:dyDescent="0.45">
      <c r="E330" t="s">
        <v>764</v>
      </c>
      <c r="G330" t="s">
        <v>659</v>
      </c>
    </row>
    <row r="331" spans="5:7" x14ac:dyDescent="0.45">
      <c r="E331" t="s">
        <v>765</v>
      </c>
      <c r="G331" t="s">
        <v>659</v>
      </c>
    </row>
    <row r="332" spans="5:7" x14ac:dyDescent="0.45">
      <c r="E332" t="s">
        <v>766</v>
      </c>
      <c r="G332" t="s">
        <v>659</v>
      </c>
    </row>
    <row r="333" spans="5:7" x14ac:dyDescent="0.45">
      <c r="E333" t="s">
        <v>767</v>
      </c>
      <c r="G333" t="s">
        <v>659</v>
      </c>
    </row>
    <row r="334" spans="5:7" x14ac:dyDescent="0.45">
      <c r="E334" t="s">
        <v>768</v>
      </c>
      <c r="G334" t="s">
        <v>659</v>
      </c>
    </row>
    <row r="335" spans="5:7" x14ac:dyDescent="0.45">
      <c r="E335" t="s">
        <v>769</v>
      </c>
      <c r="G335" t="s">
        <v>659</v>
      </c>
    </row>
    <row r="336" spans="5:7" x14ac:dyDescent="0.45">
      <c r="E336" t="s">
        <v>770</v>
      </c>
      <c r="G336" t="s">
        <v>659</v>
      </c>
    </row>
    <row r="337" spans="5:7" x14ac:dyDescent="0.45">
      <c r="E337" t="s">
        <v>771</v>
      </c>
      <c r="G337" t="s">
        <v>659</v>
      </c>
    </row>
    <row r="338" spans="5:7" x14ac:dyDescent="0.45">
      <c r="E338" t="s">
        <v>772</v>
      </c>
      <c r="G338" t="s">
        <v>659</v>
      </c>
    </row>
    <row r="339" spans="5:7" x14ac:dyDescent="0.45">
      <c r="E339" t="s">
        <v>773</v>
      </c>
      <c r="G339" t="s">
        <v>659</v>
      </c>
    </row>
    <row r="340" spans="5:7" x14ac:dyDescent="0.45">
      <c r="E340" t="s">
        <v>774</v>
      </c>
      <c r="G340" t="s">
        <v>659</v>
      </c>
    </row>
    <row r="341" spans="5:7" x14ac:dyDescent="0.45">
      <c r="E341" t="s">
        <v>775</v>
      </c>
      <c r="G341" t="s">
        <v>659</v>
      </c>
    </row>
    <row r="342" spans="5:7" x14ac:dyDescent="0.45">
      <c r="E342" t="s">
        <v>776</v>
      </c>
      <c r="G342" t="s">
        <v>659</v>
      </c>
    </row>
    <row r="343" spans="5:7" x14ac:dyDescent="0.45">
      <c r="E343" t="s">
        <v>777</v>
      </c>
      <c r="G343" t="s">
        <v>659</v>
      </c>
    </row>
    <row r="344" spans="5:7" x14ac:dyDescent="0.45">
      <c r="E344" t="s">
        <v>778</v>
      </c>
      <c r="G344" t="s">
        <v>659</v>
      </c>
    </row>
    <row r="345" spans="5:7" x14ac:dyDescent="0.45">
      <c r="E345" t="s">
        <v>779</v>
      </c>
      <c r="G345" t="s">
        <v>659</v>
      </c>
    </row>
    <row r="346" spans="5:7" x14ac:dyDescent="0.45">
      <c r="E346" t="s">
        <v>780</v>
      </c>
      <c r="G346" t="s">
        <v>659</v>
      </c>
    </row>
    <row r="347" spans="5:7" x14ac:dyDescent="0.45">
      <c r="E347" t="s">
        <v>180</v>
      </c>
      <c r="G347" t="s">
        <v>660</v>
      </c>
    </row>
    <row r="348" spans="5:7" x14ac:dyDescent="0.45">
      <c r="E348" t="s">
        <v>181</v>
      </c>
      <c r="G348" t="s">
        <v>660</v>
      </c>
    </row>
    <row r="349" spans="5:7" x14ac:dyDescent="0.45">
      <c r="E349" t="s">
        <v>182</v>
      </c>
      <c r="G349" t="s">
        <v>660</v>
      </c>
    </row>
    <row r="350" spans="5:7" x14ac:dyDescent="0.45">
      <c r="E350" t="s">
        <v>183</v>
      </c>
      <c r="G350" t="s">
        <v>660</v>
      </c>
    </row>
    <row r="351" spans="5:7" x14ac:dyDescent="0.45">
      <c r="E351" t="s">
        <v>184</v>
      </c>
      <c r="G351" t="s">
        <v>660</v>
      </c>
    </row>
    <row r="352" spans="5:7" x14ac:dyDescent="0.45">
      <c r="E352" t="s">
        <v>185</v>
      </c>
      <c r="G352" t="s">
        <v>660</v>
      </c>
    </row>
    <row r="353" spans="5:7" x14ac:dyDescent="0.45">
      <c r="E353" t="s">
        <v>186</v>
      </c>
      <c r="G353" t="s">
        <v>660</v>
      </c>
    </row>
    <row r="354" spans="5:7" x14ac:dyDescent="0.45">
      <c r="E354" t="s">
        <v>187</v>
      </c>
      <c r="G354" t="s">
        <v>660</v>
      </c>
    </row>
    <row r="355" spans="5:7" x14ac:dyDescent="0.45">
      <c r="E355" t="s">
        <v>188</v>
      </c>
      <c r="G355" t="s">
        <v>660</v>
      </c>
    </row>
    <row r="356" spans="5:7" x14ac:dyDescent="0.45">
      <c r="E356" t="s">
        <v>189</v>
      </c>
      <c r="G356" t="s">
        <v>660</v>
      </c>
    </row>
    <row r="357" spans="5:7" x14ac:dyDescent="0.45">
      <c r="E357" t="s">
        <v>190</v>
      </c>
      <c r="G357" t="s">
        <v>660</v>
      </c>
    </row>
    <row r="358" spans="5:7" x14ac:dyDescent="0.45">
      <c r="E358" t="s">
        <v>191</v>
      </c>
      <c r="G358" t="s">
        <v>660</v>
      </c>
    </row>
    <row r="359" spans="5:7" x14ac:dyDescent="0.45">
      <c r="E359" t="s">
        <v>192</v>
      </c>
      <c r="G359" t="s">
        <v>660</v>
      </c>
    </row>
    <row r="360" spans="5:7" x14ac:dyDescent="0.45">
      <c r="E360" t="s">
        <v>193</v>
      </c>
      <c r="G360" t="s">
        <v>660</v>
      </c>
    </row>
    <row r="361" spans="5:7" x14ac:dyDescent="0.45">
      <c r="E361" t="s">
        <v>194</v>
      </c>
      <c r="G361" t="s">
        <v>660</v>
      </c>
    </row>
    <row r="362" spans="5:7" x14ac:dyDescent="0.45">
      <c r="E362" t="s">
        <v>195</v>
      </c>
      <c r="G362" t="s">
        <v>660</v>
      </c>
    </row>
    <row r="363" spans="5:7" x14ac:dyDescent="0.45">
      <c r="E363" t="s">
        <v>196</v>
      </c>
      <c r="G363" t="s">
        <v>660</v>
      </c>
    </row>
    <row r="364" spans="5:7" x14ac:dyDescent="0.45">
      <c r="E364" t="s">
        <v>197</v>
      </c>
      <c r="G364" t="s">
        <v>660</v>
      </c>
    </row>
    <row r="365" spans="5:7" x14ac:dyDescent="0.45">
      <c r="E365" t="s">
        <v>198</v>
      </c>
      <c r="G365" t="s">
        <v>660</v>
      </c>
    </row>
    <row r="366" spans="5:7" x14ac:dyDescent="0.45">
      <c r="E366" t="s">
        <v>199</v>
      </c>
      <c r="G366" t="s">
        <v>660</v>
      </c>
    </row>
    <row r="367" spans="5:7" x14ac:dyDescent="0.45">
      <c r="E367" t="s">
        <v>200</v>
      </c>
      <c r="G367" t="s">
        <v>660</v>
      </c>
    </row>
    <row r="368" spans="5:7" x14ac:dyDescent="0.45">
      <c r="E368" t="s">
        <v>201</v>
      </c>
      <c r="G368" t="s">
        <v>660</v>
      </c>
    </row>
    <row r="369" spans="5:7" x14ac:dyDescent="0.45">
      <c r="E369" t="s">
        <v>202</v>
      </c>
      <c r="G369" t="s">
        <v>660</v>
      </c>
    </row>
    <row r="370" spans="5:7" x14ac:dyDescent="0.45">
      <c r="E370" t="s">
        <v>203</v>
      </c>
      <c r="G370" t="s">
        <v>660</v>
      </c>
    </row>
    <row r="371" spans="5:7" x14ac:dyDescent="0.45">
      <c r="E371" t="s">
        <v>204</v>
      </c>
      <c r="G371" t="s">
        <v>124</v>
      </c>
    </row>
    <row r="372" spans="5:7" x14ac:dyDescent="0.45">
      <c r="E372" t="s">
        <v>205</v>
      </c>
      <c r="G372" t="s">
        <v>124</v>
      </c>
    </row>
    <row r="373" spans="5:7" x14ac:dyDescent="0.45">
      <c r="E373" t="s">
        <v>206</v>
      </c>
      <c r="G373" t="s">
        <v>124</v>
      </c>
    </row>
    <row r="374" spans="5:7" x14ac:dyDescent="0.45">
      <c r="E374" t="s">
        <v>207</v>
      </c>
      <c r="G374" t="s">
        <v>124</v>
      </c>
    </row>
    <row r="375" spans="5:7" x14ac:dyDescent="0.45">
      <c r="E375" t="s">
        <v>208</v>
      </c>
      <c r="G375" t="s">
        <v>124</v>
      </c>
    </row>
    <row r="376" spans="5:7" x14ac:dyDescent="0.45">
      <c r="E376" t="s">
        <v>209</v>
      </c>
      <c r="G376" t="s">
        <v>124</v>
      </c>
    </row>
    <row r="377" spans="5:7" x14ac:dyDescent="0.45">
      <c r="E377" t="s">
        <v>210</v>
      </c>
      <c r="G377" t="s">
        <v>124</v>
      </c>
    </row>
    <row r="378" spans="5:7" x14ac:dyDescent="0.45">
      <c r="E378" t="s">
        <v>211</v>
      </c>
      <c r="G378" t="s">
        <v>124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313D-D0F2-4622-8F50-BB35604A590F}">
  <dimension ref="A9:G43"/>
  <sheetViews>
    <sheetView workbookViewId="0"/>
  </sheetViews>
  <sheetFormatPr defaultRowHeight="14.25" x14ac:dyDescent="0.45"/>
  <sheetData>
    <row r="9" spans="1:7" x14ac:dyDescent="0.45">
      <c r="C9" t="str">
        <f>IF(A11="x","DeActivated","~TimeSlices")</f>
        <v>DeActivated</v>
      </c>
    </row>
    <row r="10" spans="1:7" x14ac:dyDescent="0.45">
      <c r="A10" t="s">
        <v>110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</row>
    <row r="11" spans="1:7" x14ac:dyDescent="0.45">
      <c r="A11" t="str">
        <f>IFERROR(IF(Veda!B5=A10,"ok","x"),"")</f>
        <v>x</v>
      </c>
      <c r="C11" t="s">
        <v>123</v>
      </c>
      <c r="D11" t="s">
        <v>124</v>
      </c>
      <c r="E11" t="s">
        <v>156</v>
      </c>
      <c r="F11" t="s">
        <v>126</v>
      </c>
      <c r="G11" t="s">
        <v>127</v>
      </c>
    </row>
    <row r="12" spans="1:7" x14ac:dyDescent="0.45">
      <c r="C12" t="s">
        <v>128</v>
      </c>
      <c r="D12" t="s">
        <v>127</v>
      </c>
      <c r="E12" t="s">
        <v>157</v>
      </c>
      <c r="F12" t="s">
        <v>130</v>
      </c>
      <c r="G12" t="s">
        <v>127</v>
      </c>
    </row>
    <row r="13" spans="1:7" x14ac:dyDescent="0.45">
      <c r="C13" t="s">
        <v>130</v>
      </c>
      <c r="E13" t="s">
        <v>158</v>
      </c>
      <c r="G13" t="s">
        <v>127</v>
      </c>
    </row>
    <row r="14" spans="1:7" x14ac:dyDescent="0.45">
      <c r="C14" t="s">
        <v>133</v>
      </c>
      <c r="E14" t="s">
        <v>159</v>
      </c>
      <c r="G14" t="s">
        <v>127</v>
      </c>
    </row>
    <row r="15" spans="1:7" x14ac:dyDescent="0.45">
      <c r="E15" t="s">
        <v>160</v>
      </c>
      <c r="G15" t="s">
        <v>127</v>
      </c>
    </row>
    <row r="16" spans="1:7" x14ac:dyDescent="0.45">
      <c r="E16" t="s">
        <v>161</v>
      </c>
      <c r="G16" t="s">
        <v>127</v>
      </c>
    </row>
    <row r="17" spans="5:7" x14ac:dyDescent="0.45">
      <c r="E17" t="s">
        <v>162</v>
      </c>
      <c r="G17" t="s">
        <v>127</v>
      </c>
    </row>
    <row r="18" spans="5:7" x14ac:dyDescent="0.45">
      <c r="E18" t="s">
        <v>163</v>
      </c>
      <c r="G18" t="s">
        <v>127</v>
      </c>
    </row>
    <row r="19" spans="5:7" x14ac:dyDescent="0.45">
      <c r="E19" t="s">
        <v>164</v>
      </c>
      <c r="G19" t="s">
        <v>127</v>
      </c>
    </row>
    <row r="20" spans="5:7" x14ac:dyDescent="0.45">
      <c r="E20" t="s">
        <v>165</v>
      </c>
      <c r="G20" t="s">
        <v>127</v>
      </c>
    </row>
    <row r="21" spans="5:7" x14ac:dyDescent="0.45">
      <c r="E21" t="s">
        <v>166</v>
      </c>
      <c r="G21" t="s">
        <v>127</v>
      </c>
    </row>
    <row r="22" spans="5:7" x14ac:dyDescent="0.45">
      <c r="E22" t="s">
        <v>167</v>
      </c>
      <c r="G22" t="s">
        <v>127</v>
      </c>
    </row>
    <row r="23" spans="5:7" x14ac:dyDescent="0.45">
      <c r="E23" t="s">
        <v>168</v>
      </c>
      <c r="G23" t="s">
        <v>127</v>
      </c>
    </row>
    <row r="24" spans="5:7" x14ac:dyDescent="0.45">
      <c r="E24" t="s">
        <v>169</v>
      </c>
      <c r="G24" t="s">
        <v>127</v>
      </c>
    </row>
    <row r="25" spans="5:7" x14ac:dyDescent="0.45">
      <c r="E25" t="s">
        <v>170</v>
      </c>
      <c r="G25" t="s">
        <v>127</v>
      </c>
    </row>
    <row r="26" spans="5:7" x14ac:dyDescent="0.45">
      <c r="E26" t="s">
        <v>171</v>
      </c>
      <c r="G26" t="s">
        <v>127</v>
      </c>
    </row>
    <row r="27" spans="5:7" x14ac:dyDescent="0.45">
      <c r="E27" t="s">
        <v>172</v>
      </c>
      <c r="G27" t="s">
        <v>127</v>
      </c>
    </row>
    <row r="28" spans="5:7" x14ac:dyDescent="0.45">
      <c r="E28" t="s">
        <v>173</v>
      </c>
      <c r="G28" t="s">
        <v>127</v>
      </c>
    </row>
    <row r="29" spans="5:7" x14ac:dyDescent="0.45">
      <c r="E29" t="s">
        <v>174</v>
      </c>
      <c r="G29" t="s">
        <v>127</v>
      </c>
    </row>
    <row r="30" spans="5:7" x14ac:dyDescent="0.45">
      <c r="E30" t="s">
        <v>175</v>
      </c>
      <c r="G30" t="s">
        <v>127</v>
      </c>
    </row>
    <row r="31" spans="5:7" x14ac:dyDescent="0.45">
      <c r="E31" t="s">
        <v>176</v>
      </c>
      <c r="G31" t="s">
        <v>127</v>
      </c>
    </row>
    <row r="32" spans="5:7" x14ac:dyDescent="0.45">
      <c r="E32" t="s">
        <v>177</v>
      </c>
      <c r="G32" t="s">
        <v>127</v>
      </c>
    </row>
    <row r="33" spans="5:7" x14ac:dyDescent="0.45">
      <c r="E33" t="s">
        <v>178</v>
      </c>
      <c r="G33" t="s">
        <v>127</v>
      </c>
    </row>
    <row r="34" spans="5:7" x14ac:dyDescent="0.45">
      <c r="E34" t="s">
        <v>179</v>
      </c>
      <c r="G34" t="s">
        <v>127</v>
      </c>
    </row>
    <row r="35" spans="5:7" x14ac:dyDescent="0.45">
      <c r="E35" t="s">
        <v>204</v>
      </c>
      <c r="G35" t="s">
        <v>124</v>
      </c>
    </row>
    <row r="36" spans="5:7" x14ac:dyDescent="0.45">
      <c r="E36" t="s">
        <v>205</v>
      </c>
      <c r="G36" t="s">
        <v>124</v>
      </c>
    </row>
    <row r="37" spans="5:7" x14ac:dyDescent="0.45">
      <c r="E37" t="s">
        <v>206</v>
      </c>
      <c r="G37" t="s">
        <v>124</v>
      </c>
    </row>
    <row r="38" spans="5:7" x14ac:dyDescent="0.45">
      <c r="E38" t="s">
        <v>207</v>
      </c>
      <c r="G38" t="s">
        <v>124</v>
      </c>
    </row>
    <row r="39" spans="5:7" x14ac:dyDescent="0.45">
      <c r="E39" t="s">
        <v>208</v>
      </c>
      <c r="G39" t="s">
        <v>124</v>
      </c>
    </row>
    <row r="40" spans="5:7" x14ac:dyDescent="0.45">
      <c r="E40" t="s">
        <v>209</v>
      </c>
      <c r="G40" t="s">
        <v>124</v>
      </c>
    </row>
    <row r="41" spans="5:7" x14ac:dyDescent="0.45">
      <c r="E41" t="s">
        <v>210</v>
      </c>
      <c r="G41" t="s">
        <v>124</v>
      </c>
    </row>
    <row r="42" spans="5:7" x14ac:dyDescent="0.45">
      <c r="E42" t="s">
        <v>211</v>
      </c>
      <c r="G42" t="s">
        <v>124</v>
      </c>
    </row>
    <row r="43" spans="5:7" x14ac:dyDescent="0.45">
      <c r="E43" t="s">
        <v>212</v>
      </c>
      <c r="G43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52FE2-0FA1-4178-9953-B23F77E61DCB}">
  <dimension ref="A9:G11"/>
  <sheetViews>
    <sheetView workbookViewId="0"/>
  </sheetViews>
  <sheetFormatPr defaultRowHeight="14.25" x14ac:dyDescent="0.45"/>
  <sheetData>
    <row r="9" spans="1:7" x14ac:dyDescent="0.45">
      <c r="C9" t="str">
        <f>IF(A11="x","DeActivated","~TimeSlices")</f>
        <v>DeActivated</v>
      </c>
    </row>
    <row r="10" spans="1:7" x14ac:dyDescent="0.45">
      <c r="A10" t="s">
        <v>111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</row>
    <row r="11" spans="1:7" x14ac:dyDescent="0.45">
      <c r="A11" t="str">
        <f>IFERROR(IF(Veda!B5=A10,"ok","x"),"")</f>
        <v>x</v>
      </c>
      <c r="C11" t="s">
        <v>781</v>
      </c>
      <c r="D11" t="s">
        <v>124</v>
      </c>
      <c r="E11" t="s">
        <v>782</v>
      </c>
      <c r="F11" t="s">
        <v>781</v>
      </c>
      <c r="G11" t="s">
        <v>124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6E66-5111-40CB-B06D-1871D0B237EF}">
  <dimension ref="A9:G14"/>
  <sheetViews>
    <sheetView tabSelected="1" workbookViewId="0"/>
  </sheetViews>
  <sheetFormatPr defaultRowHeight="14.25" x14ac:dyDescent="0.45"/>
  <sheetData>
    <row r="9" spans="1:7" x14ac:dyDescent="0.45">
      <c r="C9" t="str">
        <f>IF(A11="x","DeActivated","~TimeSlices")</f>
        <v>DeActivated</v>
      </c>
    </row>
    <row r="10" spans="1:7" x14ac:dyDescent="0.45">
      <c r="A10" t="s">
        <v>112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</row>
    <row r="11" spans="1:7" x14ac:dyDescent="0.45">
      <c r="A11" t="str">
        <f>IFERROR(IF(Veda!B5=A10,"ok","x"),"")</f>
        <v>x</v>
      </c>
      <c r="C11" t="s">
        <v>783</v>
      </c>
      <c r="D11" t="s">
        <v>124</v>
      </c>
      <c r="E11" t="s">
        <v>784</v>
      </c>
      <c r="F11" t="s">
        <v>785</v>
      </c>
      <c r="G11" t="s">
        <v>124</v>
      </c>
    </row>
    <row r="12" spans="1:7" x14ac:dyDescent="0.45">
      <c r="C12" t="s">
        <v>786</v>
      </c>
      <c r="E12" t="s">
        <v>787</v>
      </c>
      <c r="G12" t="s">
        <v>124</v>
      </c>
    </row>
    <row r="13" spans="1:7" x14ac:dyDescent="0.45">
      <c r="C13" t="s">
        <v>788</v>
      </c>
      <c r="E13" t="s">
        <v>789</v>
      </c>
      <c r="G13" t="s">
        <v>124</v>
      </c>
    </row>
    <row r="14" spans="1:7" x14ac:dyDescent="0.45">
      <c r="C14" t="s">
        <v>790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60</v>
      </c>
    </row>
    <row r="10" spans="1:10" x14ac:dyDescent="0.45">
      <c r="A10" t="s">
        <v>36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t="s">
        <v>66</v>
      </c>
      <c r="H10" t="s">
        <v>67</v>
      </c>
      <c r="I10" t="s">
        <v>68</v>
      </c>
      <c r="J10" t="s">
        <v>69</v>
      </c>
    </row>
    <row r="11" spans="1:10" x14ac:dyDescent="0.45">
      <c r="A11" t="s">
        <v>115</v>
      </c>
      <c r="B11">
        <v>27.4</v>
      </c>
      <c r="C11">
        <v>39.4</v>
      </c>
      <c r="D11">
        <v>10.7</v>
      </c>
      <c r="E11">
        <v>13.7</v>
      </c>
      <c r="F11">
        <v>48</v>
      </c>
      <c r="G11">
        <v>58</v>
      </c>
      <c r="H11">
        <v>20</v>
      </c>
      <c r="I11">
        <v>28</v>
      </c>
      <c r="J11" t="s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58</v>
      </c>
    </row>
    <row r="10" spans="1:9" x14ac:dyDescent="0.45">
      <c r="A10" t="s">
        <v>36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  <c r="G10" t="s">
        <v>42</v>
      </c>
      <c r="H10" t="s">
        <v>43</v>
      </c>
      <c r="I10" t="s">
        <v>44</v>
      </c>
    </row>
    <row r="11" spans="1:9" x14ac:dyDescent="0.45">
      <c r="A11" t="s">
        <v>115</v>
      </c>
      <c r="B11">
        <v>2000</v>
      </c>
      <c r="C11">
        <v>19.989999999999998</v>
      </c>
      <c r="D11">
        <v>15.15</v>
      </c>
      <c r="E11">
        <v>0.45</v>
      </c>
      <c r="F11">
        <v>0</v>
      </c>
      <c r="G11">
        <v>0.96</v>
      </c>
      <c r="H11">
        <v>-5.58</v>
      </c>
      <c r="I11">
        <v>40.6</v>
      </c>
    </row>
    <row r="12" spans="1:9" x14ac:dyDescent="0.45">
      <c r="A12" t="s">
        <v>115</v>
      </c>
      <c r="B12">
        <v>2001</v>
      </c>
      <c r="C12">
        <v>20.58</v>
      </c>
      <c r="D12">
        <v>15.06</v>
      </c>
      <c r="E12">
        <v>0.44</v>
      </c>
      <c r="F12">
        <v>0</v>
      </c>
      <c r="G12">
        <v>1.0900000000000001</v>
      </c>
      <c r="H12">
        <v>-8.02</v>
      </c>
      <c r="I12">
        <v>43.45</v>
      </c>
    </row>
    <row r="13" spans="1:9" x14ac:dyDescent="0.45">
      <c r="A13" t="s">
        <v>115</v>
      </c>
      <c r="B13">
        <v>2002</v>
      </c>
      <c r="C13">
        <v>19.8</v>
      </c>
      <c r="D13">
        <v>15.11</v>
      </c>
      <c r="E13">
        <v>0.45</v>
      </c>
      <c r="F13">
        <v>0</v>
      </c>
      <c r="G13">
        <v>2.04</v>
      </c>
      <c r="H13">
        <v>-8.34</v>
      </c>
      <c r="I13">
        <v>42.09</v>
      </c>
    </row>
    <row r="14" spans="1:9" x14ac:dyDescent="0.45">
      <c r="A14" t="s">
        <v>115</v>
      </c>
      <c r="B14">
        <v>2003</v>
      </c>
      <c r="C14">
        <v>20.34</v>
      </c>
      <c r="D14">
        <v>15.48</v>
      </c>
      <c r="E14">
        <v>0.44</v>
      </c>
      <c r="F14">
        <v>0</v>
      </c>
      <c r="G14">
        <v>1.28</v>
      </c>
      <c r="H14">
        <v>-6.77</v>
      </c>
      <c r="I14">
        <v>42.29</v>
      </c>
    </row>
    <row r="15" spans="1:9" x14ac:dyDescent="0.45">
      <c r="A15" t="s">
        <v>115</v>
      </c>
      <c r="B15">
        <v>2004</v>
      </c>
      <c r="C15">
        <v>20.05</v>
      </c>
      <c r="D15">
        <v>14.69</v>
      </c>
      <c r="E15">
        <v>0.42</v>
      </c>
      <c r="F15">
        <v>0.05</v>
      </c>
      <c r="G15">
        <v>0.74</v>
      </c>
      <c r="H15">
        <v>-6.62</v>
      </c>
      <c r="I15">
        <v>41.4</v>
      </c>
    </row>
    <row r="16" spans="1:9" x14ac:dyDescent="0.45">
      <c r="A16" t="s">
        <v>115</v>
      </c>
      <c r="B16">
        <v>2005</v>
      </c>
      <c r="C16">
        <v>19.8</v>
      </c>
      <c r="D16">
        <v>15.38</v>
      </c>
      <c r="E16">
        <v>0.41</v>
      </c>
      <c r="F16">
        <v>0.05</v>
      </c>
      <c r="G16">
        <v>0.8</v>
      </c>
      <c r="H16">
        <v>-8.3800000000000008</v>
      </c>
      <c r="I16">
        <v>43.93</v>
      </c>
    </row>
    <row r="17" spans="1:9" x14ac:dyDescent="0.45">
      <c r="A17" t="s">
        <v>115</v>
      </c>
      <c r="B17">
        <v>2006</v>
      </c>
      <c r="C17">
        <v>20.3</v>
      </c>
      <c r="D17">
        <v>16.39</v>
      </c>
      <c r="E17">
        <v>0.39</v>
      </c>
      <c r="F17">
        <v>0.05</v>
      </c>
      <c r="G17">
        <v>1.1399999999999999</v>
      </c>
      <c r="H17">
        <v>-8.8800000000000008</v>
      </c>
      <c r="I17">
        <v>45.48</v>
      </c>
    </row>
    <row r="18" spans="1:9" x14ac:dyDescent="0.45">
      <c r="A18" t="s">
        <v>115</v>
      </c>
      <c r="B18">
        <v>2007</v>
      </c>
      <c r="C18">
        <v>20.190000000000001</v>
      </c>
      <c r="D18">
        <v>16.579999999999998</v>
      </c>
      <c r="E18">
        <v>0.38</v>
      </c>
      <c r="F18">
        <v>0.05</v>
      </c>
      <c r="G18">
        <v>3.06</v>
      </c>
      <c r="H18">
        <v>-7.53</v>
      </c>
      <c r="I18">
        <v>42.89</v>
      </c>
    </row>
    <row r="19" spans="1:9" x14ac:dyDescent="0.45">
      <c r="A19" t="s">
        <v>115</v>
      </c>
      <c r="B19">
        <v>2008</v>
      </c>
      <c r="C19">
        <v>20.59</v>
      </c>
      <c r="D19">
        <v>17.79</v>
      </c>
      <c r="E19">
        <v>0.35</v>
      </c>
      <c r="F19">
        <v>0.05</v>
      </c>
      <c r="G19">
        <v>3.1</v>
      </c>
      <c r="H19">
        <v>-8.44</v>
      </c>
      <c r="I19">
        <v>44.55</v>
      </c>
    </row>
    <row r="20" spans="1:9" x14ac:dyDescent="0.45">
      <c r="A20" t="s">
        <v>115</v>
      </c>
      <c r="B20">
        <v>2009</v>
      </c>
      <c r="C20">
        <v>18.23</v>
      </c>
      <c r="D20">
        <v>17.989999999999998</v>
      </c>
      <c r="E20">
        <v>0.36</v>
      </c>
      <c r="F20">
        <v>0.08</v>
      </c>
      <c r="G20">
        <v>2.66</v>
      </c>
      <c r="H20">
        <v>-7.74</v>
      </c>
      <c r="I20">
        <v>42.34</v>
      </c>
    </row>
    <row r="21" spans="1:9" x14ac:dyDescent="0.45">
      <c r="A21" t="s">
        <v>115</v>
      </c>
      <c r="B21">
        <v>2010</v>
      </c>
      <c r="C21">
        <v>17.79</v>
      </c>
      <c r="D21">
        <v>18.88</v>
      </c>
      <c r="E21">
        <v>0.28999999999999998</v>
      </c>
      <c r="F21">
        <v>0.08</v>
      </c>
      <c r="G21">
        <v>1.17</v>
      </c>
      <c r="H21">
        <v>-9.61</v>
      </c>
      <c r="I21">
        <v>45.99</v>
      </c>
    </row>
    <row r="22" spans="1:9" x14ac:dyDescent="0.45">
      <c r="A22" t="s">
        <v>115</v>
      </c>
      <c r="B22">
        <v>2011</v>
      </c>
      <c r="C22">
        <v>18.91</v>
      </c>
      <c r="D22">
        <v>19.63</v>
      </c>
      <c r="E22">
        <v>0.25</v>
      </c>
      <c r="F22">
        <v>0.08</v>
      </c>
      <c r="G22">
        <v>1.45</v>
      </c>
      <c r="H22">
        <v>-12.11</v>
      </c>
      <c r="I22">
        <v>49.98</v>
      </c>
    </row>
    <row r="23" spans="1:9" x14ac:dyDescent="0.45">
      <c r="A23" t="s">
        <v>115</v>
      </c>
      <c r="B23">
        <v>2012</v>
      </c>
      <c r="C23">
        <v>18.23</v>
      </c>
      <c r="D23">
        <v>19.27</v>
      </c>
      <c r="E23">
        <v>0.23</v>
      </c>
      <c r="F23">
        <v>0.04</v>
      </c>
      <c r="G23">
        <v>2.35</v>
      </c>
      <c r="H23">
        <v>-10.66</v>
      </c>
      <c r="I23">
        <v>46.5</v>
      </c>
    </row>
    <row r="24" spans="1:9" x14ac:dyDescent="0.45">
      <c r="A24" t="s">
        <v>115</v>
      </c>
      <c r="B24">
        <v>2013</v>
      </c>
      <c r="C24">
        <v>17.440000000000001</v>
      </c>
      <c r="D24">
        <v>18.739999999999998</v>
      </c>
      <c r="E24">
        <v>0.2</v>
      </c>
      <c r="F24">
        <v>0.05</v>
      </c>
      <c r="G24">
        <v>3.35</v>
      </c>
      <c r="H24">
        <v>-9.5299999999999994</v>
      </c>
      <c r="I24">
        <v>43.06</v>
      </c>
    </row>
    <row r="25" spans="1:9" x14ac:dyDescent="0.45">
      <c r="A25" t="s">
        <v>115</v>
      </c>
      <c r="B25">
        <v>2014</v>
      </c>
      <c r="C25">
        <v>18.079999999999998</v>
      </c>
      <c r="D25">
        <v>18.66</v>
      </c>
      <c r="E25">
        <v>0.19</v>
      </c>
      <c r="F25">
        <v>0.09</v>
      </c>
      <c r="G25">
        <v>4.32</v>
      </c>
      <c r="H25">
        <v>-13.77</v>
      </c>
      <c r="I25">
        <v>46.93</v>
      </c>
    </row>
    <row r="26" spans="1:9" x14ac:dyDescent="0.45">
      <c r="A26" t="s">
        <v>115</v>
      </c>
      <c r="B26">
        <v>2015</v>
      </c>
      <c r="C26">
        <v>18.510000000000002</v>
      </c>
      <c r="D26">
        <v>18.940000000000001</v>
      </c>
      <c r="E26">
        <v>0.27</v>
      </c>
      <c r="F26">
        <v>0.05</v>
      </c>
      <c r="G26">
        <v>4.25</v>
      </c>
      <c r="H26">
        <v>-14.83</v>
      </c>
      <c r="I26">
        <v>48.73</v>
      </c>
    </row>
    <row r="27" spans="1:9" x14ac:dyDescent="0.45">
      <c r="A27" t="s">
        <v>115</v>
      </c>
      <c r="B27">
        <v>2016</v>
      </c>
      <c r="C27">
        <v>18.05</v>
      </c>
      <c r="D27">
        <v>19.46</v>
      </c>
      <c r="E27">
        <v>0.27</v>
      </c>
      <c r="F27">
        <v>0.05</v>
      </c>
      <c r="G27">
        <v>4.57</v>
      </c>
      <c r="H27">
        <v>-10.94</v>
      </c>
      <c r="I27">
        <v>44.59</v>
      </c>
    </row>
    <row r="28" spans="1:9" x14ac:dyDescent="0.45">
      <c r="A28" t="s">
        <v>115</v>
      </c>
      <c r="B28">
        <v>2017</v>
      </c>
      <c r="C28">
        <v>18.850000000000001</v>
      </c>
      <c r="D28">
        <v>19.79</v>
      </c>
      <c r="E28">
        <v>0.3</v>
      </c>
      <c r="F28">
        <v>0.05</v>
      </c>
      <c r="G28">
        <v>3.71</v>
      </c>
      <c r="H28">
        <v>-9.19</v>
      </c>
      <c r="I28">
        <v>44.95</v>
      </c>
    </row>
    <row r="29" spans="1:9" x14ac:dyDescent="0.45">
      <c r="A29" t="s">
        <v>115</v>
      </c>
      <c r="B29">
        <v>2018</v>
      </c>
      <c r="C29">
        <v>18.38</v>
      </c>
      <c r="D29">
        <v>19.690000000000001</v>
      </c>
      <c r="E29">
        <v>0.3</v>
      </c>
      <c r="F29">
        <v>0.04</v>
      </c>
      <c r="G29">
        <v>2.2200000000000002</v>
      </c>
      <c r="H29">
        <v>-10.029999999999999</v>
      </c>
      <c r="I29">
        <v>46.56</v>
      </c>
    </row>
    <row r="30" spans="1:9" x14ac:dyDescent="0.45">
      <c r="A30" t="s">
        <v>115</v>
      </c>
      <c r="B30">
        <v>2019</v>
      </c>
      <c r="C30">
        <v>17.91</v>
      </c>
      <c r="D30">
        <v>19.920000000000002</v>
      </c>
      <c r="E30">
        <v>0.41</v>
      </c>
      <c r="F30">
        <v>0.04</v>
      </c>
      <c r="G30">
        <v>3.04</v>
      </c>
      <c r="H30">
        <v>-8.86</v>
      </c>
      <c r="I30">
        <v>43.82</v>
      </c>
    </row>
    <row r="31" spans="1:9" x14ac:dyDescent="0.45">
      <c r="A31" t="s">
        <v>115</v>
      </c>
      <c r="B31">
        <v>2020</v>
      </c>
      <c r="C31">
        <v>16.68</v>
      </c>
      <c r="D31">
        <v>18.72</v>
      </c>
      <c r="E31">
        <v>0.38</v>
      </c>
      <c r="F31">
        <v>0.04</v>
      </c>
      <c r="G31">
        <v>3.71</v>
      </c>
      <c r="H31">
        <v>-7.11</v>
      </c>
      <c r="I31">
        <v>40.25</v>
      </c>
    </row>
    <row r="32" spans="1:9" x14ac:dyDescent="0.45">
      <c r="A32" t="s">
        <v>115</v>
      </c>
      <c r="B32">
        <v>2021</v>
      </c>
      <c r="C32">
        <v>17.399999999999999</v>
      </c>
      <c r="D32">
        <v>20.82</v>
      </c>
      <c r="E32">
        <v>0.4</v>
      </c>
      <c r="F32">
        <v>0.04</v>
      </c>
      <c r="G32">
        <v>1.86</v>
      </c>
      <c r="H32">
        <v>-10.64</v>
      </c>
      <c r="I32">
        <v>47.32</v>
      </c>
    </row>
    <row r="33" spans="1:9" x14ac:dyDescent="0.45">
      <c r="A33" t="s">
        <v>115</v>
      </c>
      <c r="B33">
        <v>2022</v>
      </c>
      <c r="C33">
        <v>17.86</v>
      </c>
      <c r="D33">
        <v>20.65</v>
      </c>
      <c r="E33">
        <v>0.4</v>
      </c>
      <c r="F33">
        <v>0.05</v>
      </c>
      <c r="G33">
        <v>1.47</v>
      </c>
      <c r="H33">
        <v>-13.66</v>
      </c>
      <c r="I33">
        <v>50.47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59</v>
      </c>
    </row>
    <row r="10" spans="1:13" x14ac:dyDescent="0.45">
      <c r="A10" t="s">
        <v>45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 t="s">
        <v>51</v>
      </c>
      <c r="H10" t="s">
        <v>52</v>
      </c>
      <c r="I10" t="s">
        <v>53</v>
      </c>
      <c r="J10" t="s">
        <v>54</v>
      </c>
      <c r="K10" t="s">
        <v>55</v>
      </c>
      <c r="L10" t="s">
        <v>56</v>
      </c>
      <c r="M10" t="s">
        <v>14</v>
      </c>
    </row>
    <row r="11" spans="1:13" x14ac:dyDescent="0.45">
      <c r="A11" t="s">
        <v>0</v>
      </c>
      <c r="B11" t="s">
        <v>116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1</v>
      </c>
      <c r="M11" t="s">
        <v>27</v>
      </c>
    </row>
    <row r="12" spans="1:13" x14ac:dyDescent="0.45">
      <c r="A12" t="s">
        <v>0</v>
      </c>
      <c r="B12" t="s">
        <v>116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1</v>
      </c>
      <c r="M12" t="s">
        <v>27</v>
      </c>
    </row>
    <row r="13" spans="1:13" x14ac:dyDescent="0.45">
      <c r="A13" t="s">
        <v>0</v>
      </c>
      <c r="B13" t="s">
        <v>116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1</v>
      </c>
      <c r="M13" t="s">
        <v>27</v>
      </c>
    </row>
    <row r="14" spans="1:13" x14ac:dyDescent="0.45">
      <c r="A14" t="s">
        <v>0</v>
      </c>
      <c r="B14" t="s">
        <v>116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1</v>
      </c>
      <c r="M14" t="s">
        <v>27</v>
      </c>
    </row>
    <row r="15" spans="1:13" x14ac:dyDescent="0.45">
      <c r="A15" t="s">
        <v>0</v>
      </c>
      <c r="B15" t="s">
        <v>116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1</v>
      </c>
      <c r="M15" t="s">
        <v>27</v>
      </c>
    </row>
    <row r="16" spans="1:13" x14ac:dyDescent="0.45">
      <c r="A16" t="s">
        <v>0</v>
      </c>
      <c r="B16" t="s">
        <v>116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1</v>
      </c>
      <c r="M16" t="s">
        <v>27</v>
      </c>
    </row>
    <row r="17" spans="1:13" x14ac:dyDescent="0.45">
      <c r="A17" t="s">
        <v>0</v>
      </c>
      <c r="B17" t="s">
        <v>116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1</v>
      </c>
      <c r="M17" t="s">
        <v>27</v>
      </c>
    </row>
    <row r="18" spans="1:13" x14ac:dyDescent="0.45">
      <c r="A18" t="s">
        <v>2</v>
      </c>
      <c r="B18" t="s">
        <v>116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3</v>
      </c>
      <c r="M18" t="s">
        <v>27</v>
      </c>
    </row>
    <row r="19" spans="1:13" x14ac:dyDescent="0.45">
      <c r="A19" t="s">
        <v>2</v>
      </c>
      <c r="B19" t="s">
        <v>116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3</v>
      </c>
      <c r="M19" t="s">
        <v>27</v>
      </c>
    </row>
    <row r="20" spans="1:13" x14ac:dyDescent="0.45">
      <c r="A20" t="s">
        <v>2</v>
      </c>
      <c r="B20" t="s">
        <v>116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3</v>
      </c>
      <c r="M20" t="s">
        <v>27</v>
      </c>
    </row>
    <row r="21" spans="1:13" x14ac:dyDescent="0.45">
      <c r="A21" t="s">
        <v>2</v>
      </c>
      <c r="B21" t="s">
        <v>116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3</v>
      </c>
      <c r="M21" t="s">
        <v>27</v>
      </c>
    </row>
    <row r="22" spans="1:13" x14ac:dyDescent="0.45">
      <c r="A22" t="s">
        <v>2</v>
      </c>
      <c r="B22" t="s">
        <v>116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3</v>
      </c>
      <c r="M22" t="s">
        <v>27</v>
      </c>
    </row>
    <row r="23" spans="1:13" x14ac:dyDescent="0.45">
      <c r="A23" t="s">
        <v>2</v>
      </c>
      <c r="B23" t="s">
        <v>116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3</v>
      </c>
      <c r="M23" t="s">
        <v>27</v>
      </c>
    </row>
    <row r="24" spans="1:13" x14ac:dyDescent="0.45">
      <c r="A24" t="s">
        <v>2</v>
      </c>
      <c r="B24" t="s">
        <v>116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3</v>
      </c>
      <c r="M24" t="s">
        <v>27</v>
      </c>
    </row>
    <row r="25" spans="1:13" x14ac:dyDescent="0.45">
      <c r="A25" t="s">
        <v>5</v>
      </c>
      <c r="B25" t="s">
        <v>116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6</v>
      </c>
      <c r="M25" t="s">
        <v>27</v>
      </c>
    </row>
    <row r="26" spans="1:13" x14ac:dyDescent="0.45">
      <c r="A26" t="s">
        <v>5</v>
      </c>
      <c r="B26" t="s">
        <v>116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6</v>
      </c>
      <c r="M26" t="s">
        <v>27</v>
      </c>
    </row>
    <row r="27" spans="1:13" x14ac:dyDescent="0.45">
      <c r="A27" t="s">
        <v>5</v>
      </c>
      <c r="B27" t="s">
        <v>116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6</v>
      </c>
      <c r="M27" t="s">
        <v>27</v>
      </c>
    </row>
    <row r="28" spans="1:13" x14ac:dyDescent="0.45">
      <c r="A28" t="s">
        <v>5</v>
      </c>
      <c r="B28" t="s">
        <v>116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6</v>
      </c>
      <c r="M28" t="s">
        <v>27</v>
      </c>
    </row>
    <row r="29" spans="1:13" x14ac:dyDescent="0.45">
      <c r="A29" t="s">
        <v>5</v>
      </c>
      <c r="B29" t="s">
        <v>116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6</v>
      </c>
      <c r="M29" t="s">
        <v>27</v>
      </c>
    </row>
    <row r="30" spans="1:13" x14ac:dyDescent="0.45">
      <c r="A30" t="s">
        <v>5</v>
      </c>
      <c r="B30" t="s">
        <v>116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6</v>
      </c>
      <c r="M30" t="s">
        <v>27</v>
      </c>
    </row>
    <row r="31" spans="1:13" x14ac:dyDescent="0.45">
      <c r="A31" t="s">
        <v>5</v>
      </c>
      <c r="B31" t="s">
        <v>116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6</v>
      </c>
      <c r="M31" t="s">
        <v>27</v>
      </c>
    </row>
    <row r="32" spans="1:13" x14ac:dyDescent="0.45">
      <c r="A32" t="s">
        <v>7</v>
      </c>
      <c r="B32" t="s">
        <v>116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8</v>
      </c>
      <c r="M32" t="s">
        <v>27</v>
      </c>
    </row>
    <row r="33" spans="1:13" x14ac:dyDescent="0.45">
      <c r="A33" t="s">
        <v>7</v>
      </c>
      <c r="B33" t="s">
        <v>116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8</v>
      </c>
      <c r="M33" t="s">
        <v>27</v>
      </c>
    </row>
    <row r="34" spans="1:13" x14ac:dyDescent="0.45">
      <c r="A34" t="s">
        <v>7</v>
      </c>
      <c r="B34" t="s">
        <v>116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8</v>
      </c>
      <c r="M34" t="s">
        <v>27</v>
      </c>
    </row>
    <row r="35" spans="1:13" x14ac:dyDescent="0.45">
      <c r="A35" t="s">
        <v>7</v>
      </c>
      <c r="B35" t="s">
        <v>116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8</v>
      </c>
      <c r="M35" t="s">
        <v>27</v>
      </c>
    </row>
    <row r="36" spans="1:13" x14ac:dyDescent="0.45">
      <c r="A36" t="s">
        <v>7</v>
      </c>
      <c r="B36" t="s">
        <v>116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8</v>
      </c>
      <c r="M36" t="s">
        <v>27</v>
      </c>
    </row>
    <row r="37" spans="1:13" x14ac:dyDescent="0.45">
      <c r="A37" t="s">
        <v>7</v>
      </c>
      <c r="B37" t="s">
        <v>116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8</v>
      </c>
      <c r="M37" t="s">
        <v>27</v>
      </c>
    </row>
    <row r="38" spans="1:13" x14ac:dyDescent="0.45">
      <c r="A38" t="s">
        <v>7</v>
      </c>
      <c r="B38" t="s">
        <v>116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8</v>
      </c>
      <c r="M38" t="s">
        <v>27</v>
      </c>
    </row>
    <row r="39" spans="1:13" x14ac:dyDescent="0.45">
      <c r="A39" t="s">
        <v>9</v>
      </c>
      <c r="B39" t="s">
        <v>116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10</v>
      </c>
      <c r="M39" t="s">
        <v>27</v>
      </c>
    </row>
    <row r="40" spans="1:13" x14ac:dyDescent="0.45">
      <c r="A40" t="s">
        <v>9</v>
      </c>
      <c r="B40" t="s">
        <v>116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10</v>
      </c>
      <c r="M40" t="s">
        <v>27</v>
      </c>
    </row>
    <row r="41" spans="1:13" x14ac:dyDescent="0.45">
      <c r="A41" t="s">
        <v>9</v>
      </c>
      <c r="B41" t="s">
        <v>116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10</v>
      </c>
      <c r="M41" t="s">
        <v>27</v>
      </c>
    </row>
    <row r="42" spans="1:13" x14ac:dyDescent="0.45">
      <c r="A42" t="s">
        <v>9</v>
      </c>
      <c r="B42" t="s">
        <v>116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10</v>
      </c>
      <c r="M42" t="s">
        <v>27</v>
      </c>
    </row>
    <row r="43" spans="1:13" x14ac:dyDescent="0.45">
      <c r="A43" t="s">
        <v>9</v>
      </c>
      <c r="B43" t="s">
        <v>116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10</v>
      </c>
      <c r="M43" t="s">
        <v>27</v>
      </c>
    </row>
    <row r="44" spans="1:13" x14ac:dyDescent="0.45">
      <c r="A44" t="s">
        <v>9</v>
      </c>
      <c r="B44" t="s">
        <v>116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10</v>
      </c>
      <c r="M44" t="s">
        <v>27</v>
      </c>
    </row>
    <row r="45" spans="1:13" x14ac:dyDescent="0.45">
      <c r="A45" t="s">
        <v>9</v>
      </c>
      <c r="B45" t="s">
        <v>116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10</v>
      </c>
      <c r="M45" t="s">
        <v>27</v>
      </c>
    </row>
    <row r="46" spans="1:13" x14ac:dyDescent="0.45">
      <c r="A46" t="s">
        <v>0</v>
      </c>
      <c r="B46" t="s">
        <v>116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1</v>
      </c>
      <c r="M46" t="s">
        <v>11</v>
      </c>
    </row>
    <row r="47" spans="1:13" x14ac:dyDescent="0.45">
      <c r="A47" t="s">
        <v>0</v>
      </c>
      <c r="B47" t="s">
        <v>116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1</v>
      </c>
      <c r="M47" t="s">
        <v>11</v>
      </c>
    </row>
    <row r="48" spans="1:13" x14ac:dyDescent="0.45">
      <c r="A48" t="s">
        <v>0</v>
      </c>
      <c r="B48" t="s">
        <v>116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1</v>
      </c>
      <c r="M48" t="s">
        <v>11</v>
      </c>
    </row>
    <row r="49" spans="1:13" x14ac:dyDescent="0.45">
      <c r="A49" t="s">
        <v>0</v>
      </c>
      <c r="B49" t="s">
        <v>116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1</v>
      </c>
      <c r="M49" t="s">
        <v>11</v>
      </c>
    </row>
    <row r="50" spans="1:13" x14ac:dyDescent="0.45">
      <c r="A50" t="s">
        <v>0</v>
      </c>
      <c r="B50" t="s">
        <v>116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1</v>
      </c>
      <c r="M50" t="s">
        <v>11</v>
      </c>
    </row>
    <row r="51" spans="1:13" x14ac:dyDescent="0.45">
      <c r="A51" t="s">
        <v>0</v>
      </c>
      <c r="B51" t="s">
        <v>116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1</v>
      </c>
      <c r="M51" t="s">
        <v>11</v>
      </c>
    </row>
    <row r="52" spans="1:13" x14ac:dyDescent="0.45">
      <c r="A52" t="s">
        <v>0</v>
      </c>
      <c r="B52" t="s">
        <v>116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1</v>
      </c>
      <c r="M52" t="s">
        <v>11</v>
      </c>
    </row>
    <row r="53" spans="1:13" x14ac:dyDescent="0.45">
      <c r="A53" t="s">
        <v>2</v>
      </c>
      <c r="B53" t="s">
        <v>116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3</v>
      </c>
      <c r="M53" t="s">
        <v>11</v>
      </c>
    </row>
    <row r="54" spans="1:13" x14ac:dyDescent="0.45">
      <c r="A54" t="s">
        <v>2</v>
      </c>
      <c r="B54" t="s">
        <v>116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3</v>
      </c>
      <c r="M54" t="s">
        <v>11</v>
      </c>
    </row>
    <row r="55" spans="1:13" x14ac:dyDescent="0.45">
      <c r="A55" t="s">
        <v>2</v>
      </c>
      <c r="B55" t="s">
        <v>116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3</v>
      </c>
      <c r="M55" t="s">
        <v>11</v>
      </c>
    </row>
    <row r="56" spans="1:13" x14ac:dyDescent="0.45">
      <c r="A56" t="s">
        <v>2</v>
      </c>
      <c r="B56" t="s">
        <v>116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3</v>
      </c>
      <c r="M56" t="s">
        <v>11</v>
      </c>
    </row>
    <row r="57" spans="1:13" x14ac:dyDescent="0.45">
      <c r="A57" t="s">
        <v>2</v>
      </c>
      <c r="B57" t="s">
        <v>116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3</v>
      </c>
      <c r="M57" t="s">
        <v>11</v>
      </c>
    </row>
    <row r="58" spans="1:13" x14ac:dyDescent="0.45">
      <c r="A58" t="s">
        <v>2</v>
      </c>
      <c r="B58" t="s">
        <v>116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3</v>
      </c>
      <c r="M58" t="s">
        <v>11</v>
      </c>
    </row>
    <row r="59" spans="1:13" x14ac:dyDescent="0.45">
      <c r="A59" t="s">
        <v>2</v>
      </c>
      <c r="B59" t="s">
        <v>116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3</v>
      </c>
      <c r="M59" t="s">
        <v>11</v>
      </c>
    </row>
    <row r="60" spans="1:13" x14ac:dyDescent="0.45">
      <c r="A60" t="s">
        <v>5</v>
      </c>
      <c r="B60" t="s">
        <v>116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6</v>
      </c>
      <c r="M60" t="s">
        <v>11</v>
      </c>
    </row>
    <row r="61" spans="1:13" x14ac:dyDescent="0.45">
      <c r="A61" t="s">
        <v>5</v>
      </c>
      <c r="B61" t="s">
        <v>116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6</v>
      </c>
      <c r="M61" t="s">
        <v>11</v>
      </c>
    </row>
    <row r="62" spans="1:13" x14ac:dyDescent="0.45">
      <c r="A62" t="s">
        <v>5</v>
      </c>
      <c r="B62" t="s">
        <v>116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6</v>
      </c>
      <c r="M62" t="s">
        <v>11</v>
      </c>
    </row>
    <row r="63" spans="1:13" x14ac:dyDescent="0.45">
      <c r="A63" t="s">
        <v>5</v>
      </c>
      <c r="B63" t="s">
        <v>116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6</v>
      </c>
      <c r="M63" t="s">
        <v>11</v>
      </c>
    </row>
    <row r="64" spans="1:13" x14ac:dyDescent="0.45">
      <c r="A64" t="s">
        <v>5</v>
      </c>
      <c r="B64" t="s">
        <v>116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6</v>
      </c>
      <c r="M64" t="s">
        <v>11</v>
      </c>
    </row>
    <row r="65" spans="1:13" x14ac:dyDescent="0.45">
      <c r="A65" t="s">
        <v>5</v>
      </c>
      <c r="B65" t="s">
        <v>116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6</v>
      </c>
      <c r="M65" t="s">
        <v>11</v>
      </c>
    </row>
    <row r="66" spans="1:13" x14ac:dyDescent="0.45">
      <c r="A66" t="s">
        <v>5</v>
      </c>
      <c r="B66" t="s">
        <v>116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6</v>
      </c>
      <c r="M66" t="s">
        <v>11</v>
      </c>
    </row>
    <row r="67" spans="1:13" x14ac:dyDescent="0.45">
      <c r="A67" t="s">
        <v>7</v>
      </c>
      <c r="B67" t="s">
        <v>116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8</v>
      </c>
      <c r="M67" t="s">
        <v>11</v>
      </c>
    </row>
    <row r="68" spans="1:13" x14ac:dyDescent="0.45">
      <c r="A68" t="s">
        <v>7</v>
      </c>
      <c r="B68" t="s">
        <v>116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8</v>
      </c>
      <c r="M68" t="s">
        <v>11</v>
      </c>
    </row>
    <row r="69" spans="1:13" x14ac:dyDescent="0.45">
      <c r="A69" t="s">
        <v>7</v>
      </c>
      <c r="B69" t="s">
        <v>116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8</v>
      </c>
      <c r="M69" t="s">
        <v>11</v>
      </c>
    </row>
    <row r="70" spans="1:13" x14ac:dyDescent="0.45">
      <c r="A70" t="s">
        <v>7</v>
      </c>
      <c r="B70" t="s">
        <v>116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8</v>
      </c>
      <c r="M70" t="s">
        <v>11</v>
      </c>
    </row>
    <row r="71" spans="1:13" x14ac:dyDescent="0.45">
      <c r="A71" t="s">
        <v>7</v>
      </c>
      <c r="B71" t="s">
        <v>116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8</v>
      </c>
      <c r="M71" t="s">
        <v>11</v>
      </c>
    </row>
    <row r="72" spans="1:13" x14ac:dyDescent="0.45">
      <c r="A72" t="s">
        <v>7</v>
      </c>
      <c r="B72" t="s">
        <v>116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8</v>
      </c>
      <c r="M72" t="s">
        <v>11</v>
      </c>
    </row>
    <row r="73" spans="1:13" x14ac:dyDescent="0.45">
      <c r="A73" t="s">
        <v>7</v>
      </c>
      <c r="B73" t="s">
        <v>116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8</v>
      </c>
      <c r="M73" t="s">
        <v>11</v>
      </c>
    </row>
    <row r="74" spans="1:13" x14ac:dyDescent="0.45">
      <c r="A74" t="s">
        <v>9</v>
      </c>
      <c r="B74" t="s">
        <v>116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10</v>
      </c>
      <c r="M74" t="s">
        <v>11</v>
      </c>
    </row>
    <row r="75" spans="1:13" x14ac:dyDescent="0.45">
      <c r="A75" t="s">
        <v>9</v>
      </c>
      <c r="B75" t="s">
        <v>116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10</v>
      </c>
      <c r="M75" t="s">
        <v>11</v>
      </c>
    </row>
    <row r="76" spans="1:13" x14ac:dyDescent="0.45">
      <c r="A76" t="s">
        <v>9</v>
      </c>
      <c r="B76" t="s">
        <v>116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10</v>
      </c>
      <c r="M76" t="s">
        <v>11</v>
      </c>
    </row>
    <row r="77" spans="1:13" x14ac:dyDescent="0.45">
      <c r="A77" t="s">
        <v>9</v>
      </c>
      <c r="B77" t="s">
        <v>116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10</v>
      </c>
      <c r="M77" t="s">
        <v>11</v>
      </c>
    </row>
    <row r="78" spans="1:13" x14ac:dyDescent="0.45">
      <c r="A78" t="s">
        <v>9</v>
      </c>
      <c r="B78" t="s">
        <v>116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10</v>
      </c>
      <c r="M78" t="s">
        <v>11</v>
      </c>
    </row>
    <row r="79" spans="1:13" x14ac:dyDescent="0.45">
      <c r="A79" t="s">
        <v>9</v>
      </c>
      <c r="B79" t="s">
        <v>116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10</v>
      </c>
      <c r="M79" t="s">
        <v>11</v>
      </c>
    </row>
    <row r="80" spans="1:13" x14ac:dyDescent="0.45">
      <c r="A80" t="s">
        <v>9</v>
      </c>
      <c r="B80" t="s">
        <v>116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10</v>
      </c>
      <c r="M80" t="s">
        <v>11</v>
      </c>
    </row>
    <row r="81" spans="1:13" x14ac:dyDescent="0.45">
      <c r="A81" t="s">
        <v>0</v>
      </c>
      <c r="B81" t="s">
        <v>116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1</v>
      </c>
      <c r="M81" t="s">
        <v>15</v>
      </c>
    </row>
    <row r="82" spans="1:13" x14ac:dyDescent="0.45">
      <c r="A82" t="s">
        <v>0</v>
      </c>
      <c r="B82" t="s">
        <v>116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1</v>
      </c>
      <c r="M82" t="s">
        <v>15</v>
      </c>
    </row>
    <row r="83" spans="1:13" x14ac:dyDescent="0.45">
      <c r="A83" t="s">
        <v>0</v>
      </c>
      <c r="B83" t="s">
        <v>116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1</v>
      </c>
      <c r="M83" t="s">
        <v>15</v>
      </c>
    </row>
    <row r="84" spans="1:13" x14ac:dyDescent="0.45">
      <c r="A84" t="s">
        <v>0</v>
      </c>
      <c r="B84" t="s">
        <v>116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1</v>
      </c>
      <c r="M84" t="s">
        <v>15</v>
      </c>
    </row>
    <row r="85" spans="1:13" x14ac:dyDescent="0.45">
      <c r="A85" t="s">
        <v>0</v>
      </c>
      <c r="B85" t="s">
        <v>116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1</v>
      </c>
      <c r="M85" t="s">
        <v>15</v>
      </c>
    </row>
    <row r="86" spans="1:13" x14ac:dyDescent="0.45">
      <c r="A86" t="s">
        <v>0</v>
      </c>
      <c r="B86" t="s">
        <v>116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1</v>
      </c>
      <c r="M86" t="s">
        <v>15</v>
      </c>
    </row>
    <row r="87" spans="1:13" x14ac:dyDescent="0.45">
      <c r="A87" t="s">
        <v>0</v>
      </c>
      <c r="B87" t="s">
        <v>116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1</v>
      </c>
      <c r="M87" t="s">
        <v>15</v>
      </c>
    </row>
    <row r="88" spans="1:13" x14ac:dyDescent="0.45">
      <c r="A88" t="s">
        <v>2</v>
      </c>
      <c r="B88" t="s">
        <v>116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3</v>
      </c>
      <c r="M88" t="s">
        <v>15</v>
      </c>
    </row>
    <row r="89" spans="1:13" x14ac:dyDescent="0.45">
      <c r="A89" t="s">
        <v>2</v>
      </c>
      <c r="B89" t="s">
        <v>116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3</v>
      </c>
      <c r="M89" t="s">
        <v>15</v>
      </c>
    </row>
    <row r="90" spans="1:13" x14ac:dyDescent="0.45">
      <c r="A90" t="s">
        <v>2</v>
      </c>
      <c r="B90" t="s">
        <v>116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3</v>
      </c>
      <c r="M90" t="s">
        <v>15</v>
      </c>
    </row>
    <row r="91" spans="1:13" x14ac:dyDescent="0.45">
      <c r="A91" t="s">
        <v>2</v>
      </c>
      <c r="B91" t="s">
        <v>116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3</v>
      </c>
      <c r="M91" t="s">
        <v>15</v>
      </c>
    </row>
    <row r="92" spans="1:13" x14ac:dyDescent="0.45">
      <c r="A92" t="s">
        <v>2</v>
      </c>
      <c r="B92" t="s">
        <v>116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3</v>
      </c>
      <c r="M92" t="s">
        <v>15</v>
      </c>
    </row>
    <row r="93" spans="1:13" x14ac:dyDescent="0.45">
      <c r="A93" t="s">
        <v>2</v>
      </c>
      <c r="B93" t="s">
        <v>116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3</v>
      </c>
      <c r="M93" t="s">
        <v>15</v>
      </c>
    </row>
    <row r="94" spans="1:13" x14ac:dyDescent="0.45">
      <c r="A94" t="s">
        <v>2</v>
      </c>
      <c r="B94" t="s">
        <v>116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3</v>
      </c>
      <c r="M94" t="s">
        <v>15</v>
      </c>
    </row>
    <row r="95" spans="1:13" x14ac:dyDescent="0.45">
      <c r="A95" t="s">
        <v>5</v>
      </c>
      <c r="B95" t="s">
        <v>116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6</v>
      </c>
      <c r="M95" t="s">
        <v>15</v>
      </c>
    </row>
    <row r="96" spans="1:13" x14ac:dyDescent="0.45">
      <c r="A96" t="s">
        <v>5</v>
      </c>
      <c r="B96" t="s">
        <v>116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6</v>
      </c>
      <c r="M96" t="s">
        <v>15</v>
      </c>
    </row>
    <row r="97" spans="1:13" x14ac:dyDescent="0.45">
      <c r="A97" t="s">
        <v>5</v>
      </c>
      <c r="B97" t="s">
        <v>116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6</v>
      </c>
      <c r="M97" t="s">
        <v>15</v>
      </c>
    </row>
    <row r="98" spans="1:13" x14ac:dyDescent="0.45">
      <c r="A98" t="s">
        <v>5</v>
      </c>
      <c r="B98" t="s">
        <v>116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6</v>
      </c>
      <c r="M98" t="s">
        <v>15</v>
      </c>
    </row>
    <row r="99" spans="1:13" x14ac:dyDescent="0.45">
      <c r="A99" t="s">
        <v>5</v>
      </c>
      <c r="B99" t="s">
        <v>116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6</v>
      </c>
      <c r="M99" t="s">
        <v>15</v>
      </c>
    </row>
    <row r="100" spans="1:13" x14ac:dyDescent="0.45">
      <c r="A100" t="s">
        <v>5</v>
      </c>
      <c r="B100" t="s">
        <v>116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6</v>
      </c>
      <c r="M100" t="s">
        <v>15</v>
      </c>
    </row>
    <row r="101" spans="1:13" x14ac:dyDescent="0.45">
      <c r="A101" t="s">
        <v>5</v>
      </c>
      <c r="B101" t="s">
        <v>116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6</v>
      </c>
      <c r="M101" t="s">
        <v>15</v>
      </c>
    </row>
    <row r="102" spans="1:13" x14ac:dyDescent="0.45">
      <c r="A102" t="s">
        <v>7</v>
      </c>
      <c r="B102" t="s">
        <v>116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8</v>
      </c>
      <c r="M102" t="s">
        <v>15</v>
      </c>
    </row>
    <row r="103" spans="1:13" x14ac:dyDescent="0.45">
      <c r="A103" t="s">
        <v>7</v>
      </c>
      <c r="B103" t="s">
        <v>116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8</v>
      </c>
      <c r="M103" t="s">
        <v>15</v>
      </c>
    </row>
    <row r="104" spans="1:13" x14ac:dyDescent="0.45">
      <c r="A104" t="s">
        <v>7</v>
      </c>
      <c r="B104" t="s">
        <v>116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8</v>
      </c>
      <c r="M104" t="s">
        <v>15</v>
      </c>
    </row>
    <row r="105" spans="1:13" x14ac:dyDescent="0.45">
      <c r="A105" t="s">
        <v>7</v>
      </c>
      <c r="B105" t="s">
        <v>116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8</v>
      </c>
      <c r="M105" t="s">
        <v>15</v>
      </c>
    </row>
    <row r="106" spans="1:13" x14ac:dyDescent="0.45">
      <c r="A106" t="s">
        <v>7</v>
      </c>
      <c r="B106" t="s">
        <v>116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8</v>
      </c>
      <c r="M106" t="s">
        <v>15</v>
      </c>
    </row>
    <row r="107" spans="1:13" x14ac:dyDescent="0.45">
      <c r="A107" t="s">
        <v>7</v>
      </c>
      <c r="B107" t="s">
        <v>116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8</v>
      </c>
      <c r="M107" t="s">
        <v>15</v>
      </c>
    </row>
    <row r="108" spans="1:13" x14ac:dyDescent="0.45">
      <c r="A108" t="s">
        <v>7</v>
      </c>
      <c r="B108" t="s">
        <v>116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8</v>
      </c>
      <c r="M108" t="s">
        <v>15</v>
      </c>
    </row>
    <row r="109" spans="1:13" x14ac:dyDescent="0.45">
      <c r="A109" t="s">
        <v>9</v>
      </c>
      <c r="B109" t="s">
        <v>116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10</v>
      </c>
      <c r="M109" t="s">
        <v>15</v>
      </c>
    </row>
    <row r="110" spans="1:13" x14ac:dyDescent="0.45">
      <c r="A110" t="s">
        <v>9</v>
      </c>
      <c r="B110" t="s">
        <v>116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10</v>
      </c>
      <c r="M110" t="s">
        <v>15</v>
      </c>
    </row>
    <row r="111" spans="1:13" x14ac:dyDescent="0.45">
      <c r="A111" t="s">
        <v>9</v>
      </c>
      <c r="B111" t="s">
        <v>116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10</v>
      </c>
      <c r="M111" t="s">
        <v>15</v>
      </c>
    </row>
    <row r="112" spans="1:13" x14ac:dyDescent="0.45">
      <c r="A112" t="s">
        <v>9</v>
      </c>
      <c r="B112" t="s">
        <v>116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10</v>
      </c>
      <c r="M112" t="s">
        <v>15</v>
      </c>
    </row>
    <row r="113" spans="1:13" x14ac:dyDescent="0.45">
      <c r="A113" t="s">
        <v>9</v>
      </c>
      <c r="B113" t="s">
        <v>116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10</v>
      </c>
      <c r="M113" t="s">
        <v>15</v>
      </c>
    </row>
    <row r="114" spans="1:13" x14ac:dyDescent="0.45">
      <c r="A114" t="s">
        <v>9</v>
      </c>
      <c r="B114" t="s">
        <v>116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10</v>
      </c>
      <c r="M114" t="s">
        <v>15</v>
      </c>
    </row>
    <row r="115" spans="1:13" x14ac:dyDescent="0.45">
      <c r="A115" t="s">
        <v>9</v>
      </c>
      <c r="B115" t="s">
        <v>116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10</v>
      </c>
      <c r="M115" t="s">
        <v>15</v>
      </c>
    </row>
    <row r="116" spans="1:13" x14ac:dyDescent="0.45">
      <c r="A116" t="s">
        <v>0</v>
      </c>
      <c r="B116" t="s">
        <v>116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1</v>
      </c>
      <c r="M116" t="s">
        <v>18</v>
      </c>
    </row>
    <row r="117" spans="1:13" x14ac:dyDescent="0.45">
      <c r="A117" t="s">
        <v>0</v>
      </c>
      <c r="B117" t="s">
        <v>116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1</v>
      </c>
      <c r="M117" t="s">
        <v>18</v>
      </c>
    </row>
    <row r="118" spans="1:13" x14ac:dyDescent="0.45">
      <c r="A118" t="s">
        <v>0</v>
      </c>
      <c r="B118" t="s">
        <v>116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1</v>
      </c>
      <c r="M118" t="s">
        <v>18</v>
      </c>
    </row>
    <row r="119" spans="1:13" x14ac:dyDescent="0.45">
      <c r="A119" t="s">
        <v>0</v>
      </c>
      <c r="B119" t="s">
        <v>116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1</v>
      </c>
      <c r="M119" t="s">
        <v>18</v>
      </c>
    </row>
    <row r="120" spans="1:13" x14ac:dyDescent="0.45">
      <c r="A120" t="s">
        <v>0</v>
      </c>
      <c r="B120" t="s">
        <v>116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1</v>
      </c>
      <c r="M120" t="s">
        <v>18</v>
      </c>
    </row>
    <row r="121" spans="1:13" x14ac:dyDescent="0.45">
      <c r="A121" t="s">
        <v>0</v>
      </c>
      <c r="B121" t="s">
        <v>116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1</v>
      </c>
      <c r="M121" t="s">
        <v>18</v>
      </c>
    </row>
    <row r="122" spans="1:13" x14ac:dyDescent="0.45">
      <c r="A122" t="s">
        <v>0</v>
      </c>
      <c r="B122" t="s">
        <v>116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1</v>
      </c>
      <c r="M122" t="s">
        <v>18</v>
      </c>
    </row>
    <row r="123" spans="1:13" x14ac:dyDescent="0.45">
      <c r="A123" t="s">
        <v>2</v>
      </c>
      <c r="B123" t="s">
        <v>116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3</v>
      </c>
      <c r="M123" t="s">
        <v>18</v>
      </c>
    </row>
    <row r="124" spans="1:13" x14ac:dyDescent="0.45">
      <c r="A124" t="s">
        <v>2</v>
      </c>
      <c r="B124" t="s">
        <v>116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3</v>
      </c>
      <c r="M124" t="s">
        <v>18</v>
      </c>
    </row>
    <row r="125" spans="1:13" x14ac:dyDescent="0.45">
      <c r="A125" t="s">
        <v>2</v>
      </c>
      <c r="B125" t="s">
        <v>116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3</v>
      </c>
      <c r="M125" t="s">
        <v>18</v>
      </c>
    </row>
    <row r="126" spans="1:13" x14ac:dyDescent="0.45">
      <c r="A126" t="s">
        <v>2</v>
      </c>
      <c r="B126" t="s">
        <v>116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3</v>
      </c>
      <c r="M126" t="s">
        <v>18</v>
      </c>
    </row>
    <row r="127" spans="1:13" x14ac:dyDescent="0.45">
      <c r="A127" t="s">
        <v>2</v>
      </c>
      <c r="B127" t="s">
        <v>116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3</v>
      </c>
      <c r="M127" t="s">
        <v>18</v>
      </c>
    </row>
    <row r="128" spans="1:13" x14ac:dyDescent="0.45">
      <c r="A128" t="s">
        <v>2</v>
      </c>
      <c r="B128" t="s">
        <v>116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3</v>
      </c>
      <c r="M128" t="s">
        <v>18</v>
      </c>
    </row>
    <row r="129" spans="1:13" x14ac:dyDescent="0.45">
      <c r="A129" t="s">
        <v>2</v>
      </c>
      <c r="B129" t="s">
        <v>116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3</v>
      </c>
      <c r="M129" t="s">
        <v>18</v>
      </c>
    </row>
    <row r="130" spans="1:13" x14ac:dyDescent="0.45">
      <c r="A130" t="s">
        <v>5</v>
      </c>
      <c r="B130" t="s">
        <v>116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6</v>
      </c>
      <c r="M130" t="s">
        <v>18</v>
      </c>
    </row>
    <row r="131" spans="1:13" x14ac:dyDescent="0.45">
      <c r="A131" t="s">
        <v>5</v>
      </c>
      <c r="B131" t="s">
        <v>116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6</v>
      </c>
      <c r="M131" t="s">
        <v>18</v>
      </c>
    </row>
    <row r="132" spans="1:13" x14ac:dyDescent="0.45">
      <c r="A132" t="s">
        <v>5</v>
      </c>
      <c r="B132" t="s">
        <v>116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6</v>
      </c>
      <c r="M132" t="s">
        <v>18</v>
      </c>
    </row>
    <row r="133" spans="1:13" x14ac:dyDescent="0.45">
      <c r="A133" t="s">
        <v>5</v>
      </c>
      <c r="B133" t="s">
        <v>116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6</v>
      </c>
      <c r="M133" t="s">
        <v>18</v>
      </c>
    </row>
    <row r="134" spans="1:13" x14ac:dyDescent="0.45">
      <c r="A134" t="s">
        <v>5</v>
      </c>
      <c r="B134" t="s">
        <v>116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6</v>
      </c>
      <c r="M134" t="s">
        <v>18</v>
      </c>
    </row>
    <row r="135" spans="1:13" x14ac:dyDescent="0.45">
      <c r="A135" t="s">
        <v>5</v>
      </c>
      <c r="B135" t="s">
        <v>116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6</v>
      </c>
      <c r="M135" t="s">
        <v>18</v>
      </c>
    </row>
    <row r="136" spans="1:13" x14ac:dyDescent="0.45">
      <c r="A136" t="s">
        <v>5</v>
      </c>
      <c r="B136" t="s">
        <v>116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6</v>
      </c>
      <c r="M136" t="s">
        <v>18</v>
      </c>
    </row>
    <row r="137" spans="1:13" x14ac:dyDescent="0.45">
      <c r="A137" t="s">
        <v>7</v>
      </c>
      <c r="B137" t="s">
        <v>116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8</v>
      </c>
      <c r="M137" t="s">
        <v>18</v>
      </c>
    </row>
    <row r="138" spans="1:13" x14ac:dyDescent="0.45">
      <c r="A138" t="s">
        <v>7</v>
      </c>
      <c r="B138" t="s">
        <v>116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8</v>
      </c>
      <c r="M138" t="s">
        <v>18</v>
      </c>
    </row>
    <row r="139" spans="1:13" x14ac:dyDescent="0.45">
      <c r="A139" t="s">
        <v>7</v>
      </c>
      <c r="B139" t="s">
        <v>116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8</v>
      </c>
      <c r="M139" t="s">
        <v>18</v>
      </c>
    </row>
    <row r="140" spans="1:13" x14ac:dyDescent="0.45">
      <c r="A140" t="s">
        <v>7</v>
      </c>
      <c r="B140" t="s">
        <v>116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8</v>
      </c>
      <c r="M140" t="s">
        <v>18</v>
      </c>
    </row>
    <row r="141" spans="1:13" x14ac:dyDescent="0.45">
      <c r="A141" t="s">
        <v>7</v>
      </c>
      <c r="B141" t="s">
        <v>116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8</v>
      </c>
      <c r="M141" t="s">
        <v>18</v>
      </c>
    </row>
    <row r="142" spans="1:13" x14ac:dyDescent="0.45">
      <c r="A142" t="s">
        <v>7</v>
      </c>
      <c r="B142" t="s">
        <v>116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8</v>
      </c>
      <c r="M142" t="s">
        <v>18</v>
      </c>
    </row>
    <row r="143" spans="1:13" x14ac:dyDescent="0.45">
      <c r="A143" t="s">
        <v>7</v>
      </c>
      <c r="B143" t="s">
        <v>116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8</v>
      </c>
      <c r="M143" t="s">
        <v>18</v>
      </c>
    </row>
    <row r="144" spans="1:13" x14ac:dyDescent="0.45">
      <c r="A144" t="s">
        <v>9</v>
      </c>
      <c r="B144" t="s">
        <v>116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10</v>
      </c>
      <c r="M144" t="s">
        <v>18</v>
      </c>
    </row>
    <row r="145" spans="1:13" x14ac:dyDescent="0.45">
      <c r="A145" t="s">
        <v>9</v>
      </c>
      <c r="B145" t="s">
        <v>116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10</v>
      </c>
      <c r="M145" t="s">
        <v>18</v>
      </c>
    </row>
    <row r="146" spans="1:13" x14ac:dyDescent="0.45">
      <c r="A146" t="s">
        <v>9</v>
      </c>
      <c r="B146" t="s">
        <v>116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10</v>
      </c>
      <c r="M146" t="s">
        <v>18</v>
      </c>
    </row>
    <row r="147" spans="1:13" x14ac:dyDescent="0.45">
      <c r="A147" t="s">
        <v>9</v>
      </c>
      <c r="B147" t="s">
        <v>116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10</v>
      </c>
      <c r="M147" t="s">
        <v>18</v>
      </c>
    </row>
    <row r="148" spans="1:13" x14ac:dyDescent="0.45">
      <c r="A148" t="s">
        <v>9</v>
      </c>
      <c r="B148" t="s">
        <v>116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10</v>
      </c>
      <c r="M148" t="s">
        <v>18</v>
      </c>
    </row>
    <row r="149" spans="1:13" x14ac:dyDescent="0.45">
      <c r="A149" t="s">
        <v>9</v>
      </c>
      <c r="B149" t="s">
        <v>116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10</v>
      </c>
      <c r="M149" t="s">
        <v>18</v>
      </c>
    </row>
    <row r="150" spans="1:13" x14ac:dyDescent="0.45">
      <c r="A150" t="s">
        <v>9</v>
      </c>
      <c r="B150" t="s">
        <v>116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10</v>
      </c>
      <c r="M150" t="s">
        <v>18</v>
      </c>
    </row>
    <row r="151" spans="1:13" x14ac:dyDescent="0.45">
      <c r="A151" t="s">
        <v>0</v>
      </c>
      <c r="B151" t="s">
        <v>116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1</v>
      </c>
      <c r="M151" t="s">
        <v>21</v>
      </c>
    </row>
    <row r="152" spans="1:13" x14ac:dyDescent="0.45">
      <c r="A152" t="s">
        <v>0</v>
      </c>
      <c r="B152" t="s">
        <v>116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1</v>
      </c>
      <c r="M152" t="s">
        <v>21</v>
      </c>
    </row>
    <row r="153" spans="1:13" x14ac:dyDescent="0.45">
      <c r="A153" t="s">
        <v>0</v>
      </c>
      <c r="B153" t="s">
        <v>116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1</v>
      </c>
      <c r="M153" t="s">
        <v>21</v>
      </c>
    </row>
    <row r="154" spans="1:13" x14ac:dyDescent="0.45">
      <c r="A154" t="s">
        <v>0</v>
      </c>
      <c r="B154" t="s">
        <v>116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1</v>
      </c>
      <c r="M154" t="s">
        <v>21</v>
      </c>
    </row>
    <row r="155" spans="1:13" x14ac:dyDescent="0.45">
      <c r="A155" t="s">
        <v>0</v>
      </c>
      <c r="B155" t="s">
        <v>116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1</v>
      </c>
      <c r="M155" t="s">
        <v>21</v>
      </c>
    </row>
    <row r="156" spans="1:13" x14ac:dyDescent="0.45">
      <c r="A156" t="s">
        <v>0</v>
      </c>
      <c r="B156" t="s">
        <v>116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1</v>
      </c>
      <c r="M156" t="s">
        <v>21</v>
      </c>
    </row>
    <row r="157" spans="1:13" x14ac:dyDescent="0.45">
      <c r="A157" t="s">
        <v>0</v>
      </c>
      <c r="B157" t="s">
        <v>116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1</v>
      </c>
      <c r="M157" t="s">
        <v>21</v>
      </c>
    </row>
    <row r="158" spans="1:13" x14ac:dyDescent="0.45">
      <c r="A158" t="s">
        <v>2</v>
      </c>
      <c r="B158" t="s">
        <v>116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3</v>
      </c>
      <c r="M158" t="s">
        <v>21</v>
      </c>
    </row>
    <row r="159" spans="1:13" x14ac:dyDescent="0.45">
      <c r="A159" t="s">
        <v>2</v>
      </c>
      <c r="B159" t="s">
        <v>116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3</v>
      </c>
      <c r="M159" t="s">
        <v>21</v>
      </c>
    </row>
    <row r="160" spans="1:13" x14ac:dyDescent="0.45">
      <c r="A160" t="s">
        <v>2</v>
      </c>
      <c r="B160" t="s">
        <v>116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3</v>
      </c>
      <c r="M160" t="s">
        <v>21</v>
      </c>
    </row>
    <row r="161" spans="1:13" x14ac:dyDescent="0.45">
      <c r="A161" t="s">
        <v>2</v>
      </c>
      <c r="B161" t="s">
        <v>116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3</v>
      </c>
      <c r="M161" t="s">
        <v>21</v>
      </c>
    </row>
    <row r="162" spans="1:13" x14ac:dyDescent="0.45">
      <c r="A162" t="s">
        <v>2</v>
      </c>
      <c r="B162" t="s">
        <v>116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3</v>
      </c>
      <c r="M162" t="s">
        <v>21</v>
      </c>
    </row>
    <row r="163" spans="1:13" x14ac:dyDescent="0.45">
      <c r="A163" t="s">
        <v>2</v>
      </c>
      <c r="B163" t="s">
        <v>116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3</v>
      </c>
      <c r="M163" t="s">
        <v>21</v>
      </c>
    </row>
    <row r="164" spans="1:13" x14ac:dyDescent="0.45">
      <c r="A164" t="s">
        <v>2</v>
      </c>
      <c r="B164" t="s">
        <v>116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3</v>
      </c>
      <c r="M164" t="s">
        <v>21</v>
      </c>
    </row>
    <row r="165" spans="1:13" x14ac:dyDescent="0.45">
      <c r="A165" t="s">
        <v>5</v>
      </c>
      <c r="B165" t="s">
        <v>116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6</v>
      </c>
      <c r="M165" t="s">
        <v>21</v>
      </c>
    </row>
    <row r="166" spans="1:13" x14ac:dyDescent="0.45">
      <c r="A166" t="s">
        <v>5</v>
      </c>
      <c r="B166" t="s">
        <v>116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6</v>
      </c>
      <c r="M166" t="s">
        <v>21</v>
      </c>
    </row>
    <row r="167" spans="1:13" x14ac:dyDescent="0.45">
      <c r="A167" t="s">
        <v>5</v>
      </c>
      <c r="B167" t="s">
        <v>116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6</v>
      </c>
      <c r="M167" t="s">
        <v>21</v>
      </c>
    </row>
    <row r="168" spans="1:13" x14ac:dyDescent="0.45">
      <c r="A168" t="s">
        <v>5</v>
      </c>
      <c r="B168" t="s">
        <v>116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6</v>
      </c>
      <c r="M168" t="s">
        <v>21</v>
      </c>
    </row>
    <row r="169" spans="1:13" x14ac:dyDescent="0.45">
      <c r="A169" t="s">
        <v>5</v>
      </c>
      <c r="B169" t="s">
        <v>116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6</v>
      </c>
      <c r="M169" t="s">
        <v>21</v>
      </c>
    </row>
    <row r="170" spans="1:13" x14ac:dyDescent="0.45">
      <c r="A170" t="s">
        <v>5</v>
      </c>
      <c r="B170" t="s">
        <v>116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6</v>
      </c>
      <c r="M170" t="s">
        <v>21</v>
      </c>
    </row>
    <row r="171" spans="1:13" x14ac:dyDescent="0.45">
      <c r="A171" t="s">
        <v>5</v>
      </c>
      <c r="B171" t="s">
        <v>116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6</v>
      </c>
      <c r="M171" t="s">
        <v>21</v>
      </c>
    </row>
    <row r="172" spans="1:13" x14ac:dyDescent="0.45">
      <c r="A172" t="s">
        <v>7</v>
      </c>
      <c r="B172" t="s">
        <v>116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8</v>
      </c>
      <c r="M172" t="s">
        <v>21</v>
      </c>
    </row>
    <row r="173" spans="1:13" x14ac:dyDescent="0.45">
      <c r="A173" t="s">
        <v>7</v>
      </c>
      <c r="B173" t="s">
        <v>116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8</v>
      </c>
      <c r="M173" t="s">
        <v>21</v>
      </c>
    </row>
    <row r="174" spans="1:13" x14ac:dyDescent="0.45">
      <c r="A174" t="s">
        <v>7</v>
      </c>
      <c r="B174" t="s">
        <v>116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8</v>
      </c>
      <c r="M174" t="s">
        <v>21</v>
      </c>
    </row>
    <row r="175" spans="1:13" x14ac:dyDescent="0.45">
      <c r="A175" t="s">
        <v>7</v>
      </c>
      <c r="B175" t="s">
        <v>116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8</v>
      </c>
      <c r="M175" t="s">
        <v>21</v>
      </c>
    </row>
    <row r="176" spans="1:13" x14ac:dyDescent="0.45">
      <c r="A176" t="s">
        <v>7</v>
      </c>
      <c r="B176" t="s">
        <v>116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8</v>
      </c>
      <c r="M176" t="s">
        <v>21</v>
      </c>
    </row>
    <row r="177" spans="1:13" x14ac:dyDescent="0.45">
      <c r="A177" t="s">
        <v>7</v>
      </c>
      <c r="B177" t="s">
        <v>116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8</v>
      </c>
      <c r="M177" t="s">
        <v>21</v>
      </c>
    </row>
    <row r="178" spans="1:13" x14ac:dyDescent="0.45">
      <c r="A178" t="s">
        <v>7</v>
      </c>
      <c r="B178" t="s">
        <v>116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8</v>
      </c>
      <c r="M178" t="s">
        <v>21</v>
      </c>
    </row>
    <row r="179" spans="1:13" x14ac:dyDescent="0.45">
      <c r="A179" t="s">
        <v>9</v>
      </c>
      <c r="B179" t="s">
        <v>116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10</v>
      </c>
      <c r="M179" t="s">
        <v>21</v>
      </c>
    </row>
    <row r="180" spans="1:13" x14ac:dyDescent="0.45">
      <c r="A180" t="s">
        <v>9</v>
      </c>
      <c r="B180" t="s">
        <v>116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10</v>
      </c>
      <c r="M180" t="s">
        <v>21</v>
      </c>
    </row>
    <row r="181" spans="1:13" x14ac:dyDescent="0.45">
      <c r="A181" t="s">
        <v>9</v>
      </c>
      <c r="B181" t="s">
        <v>116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10</v>
      </c>
      <c r="M181" t="s">
        <v>21</v>
      </c>
    </row>
    <row r="182" spans="1:13" x14ac:dyDescent="0.45">
      <c r="A182" t="s">
        <v>9</v>
      </c>
      <c r="B182" t="s">
        <v>116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10</v>
      </c>
      <c r="M182" t="s">
        <v>21</v>
      </c>
    </row>
    <row r="183" spans="1:13" x14ac:dyDescent="0.45">
      <c r="A183" t="s">
        <v>9</v>
      </c>
      <c r="B183" t="s">
        <v>116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10</v>
      </c>
      <c r="M183" t="s">
        <v>21</v>
      </c>
    </row>
    <row r="184" spans="1:13" x14ac:dyDescent="0.45">
      <c r="A184" t="s">
        <v>9</v>
      </c>
      <c r="B184" t="s">
        <v>116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10</v>
      </c>
      <c r="M184" t="s">
        <v>21</v>
      </c>
    </row>
    <row r="185" spans="1:13" x14ac:dyDescent="0.45">
      <c r="A185" t="s">
        <v>9</v>
      </c>
      <c r="B185" t="s">
        <v>116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10</v>
      </c>
      <c r="M185" t="s">
        <v>21</v>
      </c>
    </row>
    <row r="186" spans="1:13" x14ac:dyDescent="0.45">
      <c r="A186" t="s">
        <v>0</v>
      </c>
      <c r="B186" t="s">
        <v>116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1</v>
      </c>
      <c r="M186" t="s">
        <v>23</v>
      </c>
    </row>
    <row r="187" spans="1:13" x14ac:dyDescent="0.45">
      <c r="A187" t="s">
        <v>0</v>
      </c>
      <c r="B187" t="s">
        <v>116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1</v>
      </c>
      <c r="M187" t="s">
        <v>23</v>
      </c>
    </row>
    <row r="188" spans="1:13" x14ac:dyDescent="0.45">
      <c r="A188" t="s">
        <v>0</v>
      </c>
      <c r="B188" t="s">
        <v>116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1</v>
      </c>
      <c r="M188" t="s">
        <v>23</v>
      </c>
    </row>
    <row r="189" spans="1:13" x14ac:dyDescent="0.45">
      <c r="A189" t="s">
        <v>0</v>
      </c>
      <c r="B189" t="s">
        <v>116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1</v>
      </c>
      <c r="M189" t="s">
        <v>23</v>
      </c>
    </row>
    <row r="190" spans="1:13" x14ac:dyDescent="0.45">
      <c r="A190" t="s">
        <v>0</v>
      </c>
      <c r="B190" t="s">
        <v>116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1</v>
      </c>
      <c r="M190" t="s">
        <v>23</v>
      </c>
    </row>
    <row r="191" spans="1:13" x14ac:dyDescent="0.45">
      <c r="A191" t="s">
        <v>0</v>
      </c>
      <c r="B191" t="s">
        <v>116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1</v>
      </c>
      <c r="M191" t="s">
        <v>23</v>
      </c>
    </row>
    <row r="192" spans="1:13" x14ac:dyDescent="0.45">
      <c r="A192" t="s">
        <v>0</v>
      </c>
      <c r="B192" t="s">
        <v>116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1</v>
      </c>
      <c r="M192" t="s">
        <v>23</v>
      </c>
    </row>
    <row r="193" spans="1:13" x14ac:dyDescent="0.45">
      <c r="A193" t="s">
        <v>2</v>
      </c>
      <c r="B193" t="s">
        <v>116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3</v>
      </c>
      <c r="M193" t="s">
        <v>23</v>
      </c>
    </row>
    <row r="194" spans="1:13" x14ac:dyDescent="0.45">
      <c r="A194" t="s">
        <v>2</v>
      </c>
      <c r="B194" t="s">
        <v>116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3</v>
      </c>
      <c r="M194" t="s">
        <v>23</v>
      </c>
    </row>
    <row r="195" spans="1:13" x14ac:dyDescent="0.45">
      <c r="A195" t="s">
        <v>2</v>
      </c>
      <c r="B195" t="s">
        <v>116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3</v>
      </c>
      <c r="M195" t="s">
        <v>23</v>
      </c>
    </row>
    <row r="196" spans="1:13" x14ac:dyDescent="0.45">
      <c r="A196" t="s">
        <v>2</v>
      </c>
      <c r="B196" t="s">
        <v>116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3</v>
      </c>
      <c r="M196" t="s">
        <v>23</v>
      </c>
    </row>
    <row r="197" spans="1:13" x14ac:dyDescent="0.45">
      <c r="A197" t="s">
        <v>2</v>
      </c>
      <c r="B197" t="s">
        <v>116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3</v>
      </c>
      <c r="M197" t="s">
        <v>23</v>
      </c>
    </row>
    <row r="198" spans="1:13" x14ac:dyDescent="0.45">
      <c r="A198" t="s">
        <v>2</v>
      </c>
      <c r="B198" t="s">
        <v>116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3</v>
      </c>
      <c r="M198" t="s">
        <v>23</v>
      </c>
    </row>
    <row r="199" spans="1:13" x14ac:dyDescent="0.45">
      <c r="A199" t="s">
        <v>2</v>
      </c>
      <c r="B199" t="s">
        <v>116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3</v>
      </c>
      <c r="M199" t="s">
        <v>23</v>
      </c>
    </row>
    <row r="200" spans="1:13" x14ac:dyDescent="0.45">
      <c r="A200" t="s">
        <v>5</v>
      </c>
      <c r="B200" t="s">
        <v>116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6</v>
      </c>
      <c r="M200" t="s">
        <v>23</v>
      </c>
    </row>
    <row r="201" spans="1:13" x14ac:dyDescent="0.45">
      <c r="A201" t="s">
        <v>5</v>
      </c>
      <c r="B201" t="s">
        <v>116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6</v>
      </c>
      <c r="M201" t="s">
        <v>23</v>
      </c>
    </row>
    <row r="202" spans="1:13" x14ac:dyDescent="0.45">
      <c r="A202" t="s">
        <v>5</v>
      </c>
      <c r="B202" t="s">
        <v>116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6</v>
      </c>
      <c r="M202" t="s">
        <v>23</v>
      </c>
    </row>
    <row r="203" spans="1:13" x14ac:dyDescent="0.45">
      <c r="A203" t="s">
        <v>5</v>
      </c>
      <c r="B203" t="s">
        <v>116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6</v>
      </c>
      <c r="M203" t="s">
        <v>23</v>
      </c>
    </row>
    <row r="204" spans="1:13" x14ac:dyDescent="0.45">
      <c r="A204" t="s">
        <v>5</v>
      </c>
      <c r="B204" t="s">
        <v>116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6</v>
      </c>
      <c r="M204" t="s">
        <v>23</v>
      </c>
    </row>
    <row r="205" spans="1:13" x14ac:dyDescent="0.45">
      <c r="A205" t="s">
        <v>5</v>
      </c>
      <c r="B205" t="s">
        <v>116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6</v>
      </c>
      <c r="M205" t="s">
        <v>23</v>
      </c>
    </row>
    <row r="206" spans="1:13" x14ac:dyDescent="0.45">
      <c r="A206" t="s">
        <v>5</v>
      </c>
      <c r="B206" t="s">
        <v>116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6</v>
      </c>
      <c r="M206" t="s">
        <v>23</v>
      </c>
    </row>
    <row r="207" spans="1:13" x14ac:dyDescent="0.45">
      <c r="A207" t="s">
        <v>7</v>
      </c>
      <c r="B207" t="s">
        <v>116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8</v>
      </c>
      <c r="M207" t="s">
        <v>23</v>
      </c>
    </row>
    <row r="208" spans="1:13" x14ac:dyDescent="0.45">
      <c r="A208" t="s">
        <v>7</v>
      </c>
      <c r="B208" t="s">
        <v>116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8</v>
      </c>
      <c r="M208" t="s">
        <v>23</v>
      </c>
    </row>
    <row r="209" spans="1:13" x14ac:dyDescent="0.45">
      <c r="A209" t="s">
        <v>7</v>
      </c>
      <c r="B209" t="s">
        <v>116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8</v>
      </c>
      <c r="M209" t="s">
        <v>23</v>
      </c>
    </row>
    <row r="210" spans="1:13" x14ac:dyDescent="0.45">
      <c r="A210" t="s">
        <v>7</v>
      </c>
      <c r="B210" t="s">
        <v>116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8</v>
      </c>
      <c r="M210" t="s">
        <v>23</v>
      </c>
    </row>
    <row r="211" spans="1:13" x14ac:dyDescent="0.45">
      <c r="A211" t="s">
        <v>7</v>
      </c>
      <c r="B211" t="s">
        <v>116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8</v>
      </c>
      <c r="M211" t="s">
        <v>23</v>
      </c>
    </row>
    <row r="212" spans="1:13" x14ac:dyDescent="0.45">
      <c r="A212" t="s">
        <v>7</v>
      </c>
      <c r="B212" t="s">
        <v>116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8</v>
      </c>
      <c r="M212" t="s">
        <v>23</v>
      </c>
    </row>
    <row r="213" spans="1:13" x14ac:dyDescent="0.45">
      <c r="A213" t="s">
        <v>7</v>
      </c>
      <c r="B213" t="s">
        <v>116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8</v>
      </c>
      <c r="M213" t="s">
        <v>23</v>
      </c>
    </row>
    <row r="214" spans="1:13" x14ac:dyDescent="0.45">
      <c r="A214" t="s">
        <v>9</v>
      </c>
      <c r="B214" t="s">
        <v>116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10</v>
      </c>
      <c r="M214" t="s">
        <v>23</v>
      </c>
    </row>
    <row r="215" spans="1:13" x14ac:dyDescent="0.45">
      <c r="A215" t="s">
        <v>9</v>
      </c>
      <c r="B215" t="s">
        <v>116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10</v>
      </c>
      <c r="M215" t="s">
        <v>23</v>
      </c>
    </row>
    <row r="216" spans="1:13" x14ac:dyDescent="0.45">
      <c r="A216" t="s">
        <v>9</v>
      </c>
      <c r="B216" t="s">
        <v>116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10</v>
      </c>
      <c r="M216" t="s">
        <v>23</v>
      </c>
    </row>
    <row r="217" spans="1:13" x14ac:dyDescent="0.45">
      <c r="A217" t="s">
        <v>9</v>
      </c>
      <c r="B217" t="s">
        <v>116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10</v>
      </c>
      <c r="M217" t="s">
        <v>23</v>
      </c>
    </row>
    <row r="218" spans="1:13" x14ac:dyDescent="0.45">
      <c r="A218" t="s">
        <v>9</v>
      </c>
      <c r="B218" t="s">
        <v>116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10</v>
      </c>
      <c r="M218" t="s">
        <v>23</v>
      </c>
    </row>
    <row r="219" spans="1:13" x14ac:dyDescent="0.45">
      <c r="A219" t="s">
        <v>9</v>
      </c>
      <c r="B219" t="s">
        <v>116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10</v>
      </c>
      <c r="M219" t="s">
        <v>23</v>
      </c>
    </row>
    <row r="220" spans="1:13" x14ac:dyDescent="0.45">
      <c r="A220" t="s">
        <v>9</v>
      </c>
      <c r="B220" t="s">
        <v>116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10</v>
      </c>
      <c r="M220" t="s">
        <v>23</v>
      </c>
    </row>
    <row r="221" spans="1:13" x14ac:dyDescent="0.45">
      <c r="A221" t="s">
        <v>0</v>
      </c>
      <c r="B221" t="s">
        <v>116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1</v>
      </c>
      <c r="M221" t="s">
        <v>70</v>
      </c>
    </row>
    <row r="222" spans="1:13" x14ac:dyDescent="0.45">
      <c r="A222" t="s">
        <v>0</v>
      </c>
      <c r="B222" t="s">
        <v>116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1</v>
      </c>
      <c r="M222" t="s">
        <v>70</v>
      </c>
    </row>
    <row r="223" spans="1:13" x14ac:dyDescent="0.45">
      <c r="A223" t="s">
        <v>0</v>
      </c>
      <c r="B223" t="s">
        <v>116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1</v>
      </c>
      <c r="M223" t="s">
        <v>70</v>
      </c>
    </row>
    <row r="224" spans="1:13" x14ac:dyDescent="0.45">
      <c r="A224" t="s">
        <v>0</v>
      </c>
      <c r="B224" t="s">
        <v>116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1</v>
      </c>
      <c r="M224" t="s">
        <v>70</v>
      </c>
    </row>
    <row r="225" spans="1:13" x14ac:dyDescent="0.45">
      <c r="A225" t="s">
        <v>0</v>
      </c>
      <c r="B225" t="s">
        <v>116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1</v>
      </c>
      <c r="M225" t="s">
        <v>70</v>
      </c>
    </row>
    <row r="226" spans="1:13" x14ac:dyDescent="0.45">
      <c r="A226" t="s">
        <v>0</v>
      </c>
      <c r="B226" t="s">
        <v>116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1</v>
      </c>
      <c r="M226" t="s">
        <v>70</v>
      </c>
    </row>
    <row r="227" spans="1:13" x14ac:dyDescent="0.45">
      <c r="A227" t="s">
        <v>0</v>
      </c>
      <c r="B227" t="s">
        <v>116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1</v>
      </c>
      <c r="M227" t="s">
        <v>70</v>
      </c>
    </row>
    <row r="228" spans="1:13" x14ac:dyDescent="0.45">
      <c r="A228" t="s">
        <v>2</v>
      </c>
      <c r="B228" t="s">
        <v>116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3</v>
      </c>
      <c r="M228" t="s">
        <v>70</v>
      </c>
    </row>
    <row r="229" spans="1:13" x14ac:dyDescent="0.45">
      <c r="A229" t="s">
        <v>2</v>
      </c>
      <c r="B229" t="s">
        <v>116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3</v>
      </c>
      <c r="M229" t="s">
        <v>70</v>
      </c>
    </row>
    <row r="230" spans="1:13" x14ac:dyDescent="0.45">
      <c r="A230" t="s">
        <v>2</v>
      </c>
      <c r="B230" t="s">
        <v>116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3</v>
      </c>
      <c r="M230" t="s">
        <v>70</v>
      </c>
    </row>
    <row r="231" spans="1:13" x14ac:dyDescent="0.45">
      <c r="A231" t="s">
        <v>2</v>
      </c>
      <c r="B231" t="s">
        <v>116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3</v>
      </c>
      <c r="M231" t="s">
        <v>70</v>
      </c>
    </row>
    <row r="232" spans="1:13" x14ac:dyDescent="0.45">
      <c r="A232" t="s">
        <v>2</v>
      </c>
      <c r="B232" t="s">
        <v>116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3</v>
      </c>
      <c r="M232" t="s">
        <v>70</v>
      </c>
    </row>
    <row r="233" spans="1:13" x14ac:dyDescent="0.45">
      <c r="A233" t="s">
        <v>2</v>
      </c>
      <c r="B233" t="s">
        <v>116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3</v>
      </c>
      <c r="M233" t="s">
        <v>70</v>
      </c>
    </row>
    <row r="234" spans="1:13" x14ac:dyDescent="0.45">
      <c r="A234" t="s">
        <v>2</v>
      </c>
      <c r="B234" t="s">
        <v>116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3</v>
      </c>
      <c r="M234" t="s">
        <v>70</v>
      </c>
    </row>
    <row r="235" spans="1:13" x14ac:dyDescent="0.45">
      <c r="A235" t="s">
        <v>5</v>
      </c>
      <c r="B235" t="s">
        <v>116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6</v>
      </c>
      <c r="M235" t="s">
        <v>70</v>
      </c>
    </row>
    <row r="236" spans="1:13" x14ac:dyDescent="0.45">
      <c r="A236" t="s">
        <v>5</v>
      </c>
      <c r="B236" t="s">
        <v>116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6</v>
      </c>
      <c r="M236" t="s">
        <v>70</v>
      </c>
    </row>
    <row r="237" spans="1:13" x14ac:dyDescent="0.45">
      <c r="A237" t="s">
        <v>5</v>
      </c>
      <c r="B237" t="s">
        <v>116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6</v>
      </c>
      <c r="M237" t="s">
        <v>70</v>
      </c>
    </row>
    <row r="238" spans="1:13" x14ac:dyDescent="0.45">
      <c r="A238" t="s">
        <v>5</v>
      </c>
      <c r="B238" t="s">
        <v>116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6</v>
      </c>
      <c r="M238" t="s">
        <v>70</v>
      </c>
    </row>
    <row r="239" spans="1:13" x14ac:dyDescent="0.45">
      <c r="A239" t="s">
        <v>5</v>
      </c>
      <c r="B239" t="s">
        <v>116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6</v>
      </c>
      <c r="M239" t="s">
        <v>70</v>
      </c>
    </row>
    <row r="240" spans="1:13" x14ac:dyDescent="0.45">
      <c r="A240" t="s">
        <v>5</v>
      </c>
      <c r="B240" t="s">
        <v>116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6</v>
      </c>
      <c r="M240" t="s">
        <v>70</v>
      </c>
    </row>
    <row r="241" spans="1:13" x14ac:dyDescent="0.45">
      <c r="A241" t="s">
        <v>5</v>
      </c>
      <c r="B241" t="s">
        <v>116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6</v>
      </c>
      <c r="M241" t="s">
        <v>70</v>
      </c>
    </row>
    <row r="242" spans="1:13" x14ac:dyDescent="0.45">
      <c r="A242" t="s">
        <v>7</v>
      </c>
      <c r="B242" t="s">
        <v>116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8</v>
      </c>
      <c r="M242" t="s">
        <v>70</v>
      </c>
    </row>
    <row r="243" spans="1:13" x14ac:dyDescent="0.45">
      <c r="A243" t="s">
        <v>7</v>
      </c>
      <c r="B243" t="s">
        <v>116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8</v>
      </c>
      <c r="M243" t="s">
        <v>70</v>
      </c>
    </row>
    <row r="244" spans="1:13" x14ac:dyDescent="0.45">
      <c r="A244" t="s">
        <v>7</v>
      </c>
      <c r="B244" t="s">
        <v>116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8</v>
      </c>
      <c r="M244" t="s">
        <v>70</v>
      </c>
    </row>
    <row r="245" spans="1:13" x14ac:dyDescent="0.45">
      <c r="A245" t="s">
        <v>7</v>
      </c>
      <c r="B245" t="s">
        <v>116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8</v>
      </c>
      <c r="M245" t="s">
        <v>70</v>
      </c>
    </row>
    <row r="246" spans="1:13" x14ac:dyDescent="0.45">
      <c r="A246" t="s">
        <v>7</v>
      </c>
      <c r="B246" t="s">
        <v>116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8</v>
      </c>
      <c r="M246" t="s">
        <v>70</v>
      </c>
    </row>
    <row r="247" spans="1:13" x14ac:dyDescent="0.45">
      <c r="A247" t="s">
        <v>7</v>
      </c>
      <c r="B247" t="s">
        <v>116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8</v>
      </c>
      <c r="M247" t="s">
        <v>70</v>
      </c>
    </row>
    <row r="248" spans="1:13" x14ac:dyDescent="0.45">
      <c r="A248" t="s">
        <v>7</v>
      </c>
      <c r="B248" t="s">
        <v>116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8</v>
      </c>
      <c r="M248" t="s">
        <v>70</v>
      </c>
    </row>
    <row r="249" spans="1:13" x14ac:dyDescent="0.45">
      <c r="A249" t="s">
        <v>9</v>
      </c>
      <c r="B249" t="s">
        <v>116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10</v>
      </c>
      <c r="M249" t="s">
        <v>70</v>
      </c>
    </row>
    <row r="250" spans="1:13" x14ac:dyDescent="0.45">
      <c r="A250" t="s">
        <v>9</v>
      </c>
      <c r="B250" t="s">
        <v>116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10</v>
      </c>
      <c r="M250" t="s">
        <v>70</v>
      </c>
    </row>
    <row r="251" spans="1:13" x14ac:dyDescent="0.45">
      <c r="A251" t="s">
        <v>9</v>
      </c>
      <c r="B251" t="s">
        <v>116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10</v>
      </c>
      <c r="M251" t="s">
        <v>70</v>
      </c>
    </row>
    <row r="252" spans="1:13" x14ac:dyDescent="0.45">
      <c r="A252" t="s">
        <v>9</v>
      </c>
      <c r="B252" t="s">
        <v>116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10</v>
      </c>
      <c r="M252" t="s">
        <v>70</v>
      </c>
    </row>
    <row r="253" spans="1:13" x14ac:dyDescent="0.45">
      <c r="A253" t="s">
        <v>9</v>
      </c>
      <c r="B253" t="s">
        <v>116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10</v>
      </c>
      <c r="M253" t="s">
        <v>70</v>
      </c>
    </row>
    <row r="254" spans="1:13" x14ac:dyDescent="0.45">
      <c r="A254" t="s">
        <v>9</v>
      </c>
      <c r="B254" t="s">
        <v>116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10</v>
      </c>
      <c r="M254" t="s">
        <v>70</v>
      </c>
    </row>
    <row r="255" spans="1:13" x14ac:dyDescent="0.45">
      <c r="A255" t="s">
        <v>9</v>
      </c>
      <c r="B255" t="s">
        <v>116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10</v>
      </c>
      <c r="M255" t="s">
        <v>70</v>
      </c>
    </row>
    <row r="256" spans="1:13" x14ac:dyDescent="0.45">
      <c r="A256" t="s">
        <v>0</v>
      </c>
      <c r="B256" t="s">
        <v>116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1</v>
      </c>
      <c r="M256" t="s">
        <v>71</v>
      </c>
    </row>
    <row r="257" spans="1:13" x14ac:dyDescent="0.45">
      <c r="A257" t="s">
        <v>0</v>
      </c>
      <c r="B257" t="s">
        <v>116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1</v>
      </c>
      <c r="M257" t="s">
        <v>71</v>
      </c>
    </row>
    <row r="258" spans="1:13" x14ac:dyDescent="0.45">
      <c r="A258" t="s">
        <v>0</v>
      </c>
      <c r="B258" t="s">
        <v>116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1</v>
      </c>
      <c r="M258" t="s">
        <v>71</v>
      </c>
    </row>
    <row r="259" spans="1:13" x14ac:dyDescent="0.45">
      <c r="A259" t="s">
        <v>0</v>
      </c>
      <c r="B259" t="s">
        <v>116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1</v>
      </c>
      <c r="M259" t="s">
        <v>71</v>
      </c>
    </row>
    <row r="260" spans="1:13" x14ac:dyDescent="0.45">
      <c r="A260" t="s">
        <v>0</v>
      </c>
      <c r="B260" t="s">
        <v>116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1</v>
      </c>
      <c r="M260" t="s">
        <v>71</v>
      </c>
    </row>
    <row r="261" spans="1:13" x14ac:dyDescent="0.45">
      <c r="A261" t="s">
        <v>0</v>
      </c>
      <c r="B261" t="s">
        <v>116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1</v>
      </c>
      <c r="M261" t="s">
        <v>71</v>
      </c>
    </row>
    <row r="262" spans="1:13" x14ac:dyDescent="0.45">
      <c r="A262" t="s">
        <v>0</v>
      </c>
      <c r="B262" t="s">
        <v>116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1</v>
      </c>
      <c r="M262" t="s">
        <v>71</v>
      </c>
    </row>
    <row r="263" spans="1:13" x14ac:dyDescent="0.45">
      <c r="A263" t="s">
        <v>2</v>
      </c>
      <c r="B263" t="s">
        <v>116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3</v>
      </c>
      <c r="M263" t="s">
        <v>71</v>
      </c>
    </row>
    <row r="264" spans="1:13" x14ac:dyDescent="0.45">
      <c r="A264" t="s">
        <v>2</v>
      </c>
      <c r="B264" t="s">
        <v>116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3</v>
      </c>
      <c r="M264" t="s">
        <v>71</v>
      </c>
    </row>
    <row r="265" spans="1:13" x14ac:dyDescent="0.45">
      <c r="A265" t="s">
        <v>2</v>
      </c>
      <c r="B265" t="s">
        <v>116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3</v>
      </c>
      <c r="M265" t="s">
        <v>71</v>
      </c>
    </row>
    <row r="266" spans="1:13" x14ac:dyDescent="0.45">
      <c r="A266" t="s">
        <v>2</v>
      </c>
      <c r="B266" t="s">
        <v>116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3</v>
      </c>
      <c r="M266" t="s">
        <v>71</v>
      </c>
    </row>
    <row r="267" spans="1:13" x14ac:dyDescent="0.45">
      <c r="A267" t="s">
        <v>2</v>
      </c>
      <c r="B267" t="s">
        <v>116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3</v>
      </c>
      <c r="M267" t="s">
        <v>71</v>
      </c>
    </row>
    <row r="268" spans="1:13" x14ac:dyDescent="0.45">
      <c r="A268" t="s">
        <v>2</v>
      </c>
      <c r="B268" t="s">
        <v>116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3</v>
      </c>
      <c r="M268" t="s">
        <v>71</v>
      </c>
    </row>
    <row r="269" spans="1:13" x14ac:dyDescent="0.45">
      <c r="A269" t="s">
        <v>2</v>
      </c>
      <c r="B269" t="s">
        <v>116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3</v>
      </c>
      <c r="M269" t="s">
        <v>71</v>
      </c>
    </row>
    <row r="270" spans="1:13" x14ac:dyDescent="0.45">
      <c r="A270" t="s">
        <v>5</v>
      </c>
      <c r="B270" t="s">
        <v>116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6</v>
      </c>
      <c r="M270" t="s">
        <v>71</v>
      </c>
    </row>
    <row r="271" spans="1:13" x14ac:dyDescent="0.45">
      <c r="A271" t="s">
        <v>5</v>
      </c>
      <c r="B271" t="s">
        <v>116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6</v>
      </c>
      <c r="M271" t="s">
        <v>71</v>
      </c>
    </row>
    <row r="272" spans="1:13" x14ac:dyDescent="0.45">
      <c r="A272" t="s">
        <v>5</v>
      </c>
      <c r="B272" t="s">
        <v>116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6</v>
      </c>
      <c r="M272" t="s">
        <v>71</v>
      </c>
    </row>
    <row r="273" spans="1:13" x14ac:dyDescent="0.45">
      <c r="A273" t="s">
        <v>5</v>
      </c>
      <c r="B273" t="s">
        <v>116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6</v>
      </c>
      <c r="M273" t="s">
        <v>71</v>
      </c>
    </row>
    <row r="274" spans="1:13" x14ac:dyDescent="0.45">
      <c r="A274" t="s">
        <v>5</v>
      </c>
      <c r="B274" t="s">
        <v>116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6</v>
      </c>
      <c r="M274" t="s">
        <v>71</v>
      </c>
    </row>
    <row r="275" spans="1:13" x14ac:dyDescent="0.45">
      <c r="A275" t="s">
        <v>5</v>
      </c>
      <c r="B275" t="s">
        <v>116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6</v>
      </c>
      <c r="M275" t="s">
        <v>71</v>
      </c>
    </row>
    <row r="276" spans="1:13" x14ac:dyDescent="0.45">
      <c r="A276" t="s">
        <v>5</v>
      </c>
      <c r="B276" t="s">
        <v>116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6</v>
      </c>
      <c r="M276" t="s">
        <v>71</v>
      </c>
    </row>
    <row r="277" spans="1:13" x14ac:dyDescent="0.45">
      <c r="A277" t="s">
        <v>7</v>
      </c>
      <c r="B277" t="s">
        <v>116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8</v>
      </c>
      <c r="M277" t="s">
        <v>71</v>
      </c>
    </row>
    <row r="278" spans="1:13" x14ac:dyDescent="0.45">
      <c r="A278" t="s">
        <v>7</v>
      </c>
      <c r="B278" t="s">
        <v>116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8</v>
      </c>
      <c r="M278" t="s">
        <v>71</v>
      </c>
    </row>
    <row r="279" spans="1:13" x14ac:dyDescent="0.45">
      <c r="A279" t="s">
        <v>7</v>
      </c>
      <c r="B279" t="s">
        <v>116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8</v>
      </c>
      <c r="M279" t="s">
        <v>71</v>
      </c>
    </row>
    <row r="280" spans="1:13" x14ac:dyDescent="0.45">
      <c r="A280" t="s">
        <v>7</v>
      </c>
      <c r="B280" t="s">
        <v>116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8</v>
      </c>
      <c r="M280" t="s">
        <v>71</v>
      </c>
    </row>
    <row r="281" spans="1:13" x14ac:dyDescent="0.45">
      <c r="A281" t="s">
        <v>7</v>
      </c>
      <c r="B281" t="s">
        <v>116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8</v>
      </c>
      <c r="M281" t="s">
        <v>71</v>
      </c>
    </row>
    <row r="282" spans="1:13" x14ac:dyDescent="0.45">
      <c r="A282" t="s">
        <v>7</v>
      </c>
      <c r="B282" t="s">
        <v>116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8</v>
      </c>
      <c r="M282" t="s">
        <v>71</v>
      </c>
    </row>
    <row r="283" spans="1:13" x14ac:dyDescent="0.45">
      <c r="A283" t="s">
        <v>7</v>
      </c>
      <c r="B283" t="s">
        <v>116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8</v>
      </c>
      <c r="M283" t="s">
        <v>71</v>
      </c>
    </row>
    <row r="284" spans="1:13" x14ac:dyDescent="0.45">
      <c r="A284" t="s">
        <v>9</v>
      </c>
      <c r="B284" t="s">
        <v>116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10</v>
      </c>
      <c r="M284" t="s">
        <v>71</v>
      </c>
    </row>
    <row r="285" spans="1:13" x14ac:dyDescent="0.45">
      <c r="A285" t="s">
        <v>9</v>
      </c>
      <c r="B285" t="s">
        <v>116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10</v>
      </c>
      <c r="M285" t="s">
        <v>71</v>
      </c>
    </row>
    <row r="286" spans="1:13" x14ac:dyDescent="0.45">
      <c r="A286" t="s">
        <v>9</v>
      </c>
      <c r="B286" t="s">
        <v>116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10</v>
      </c>
      <c r="M286" t="s">
        <v>71</v>
      </c>
    </row>
    <row r="287" spans="1:13" x14ac:dyDescent="0.45">
      <c r="A287" t="s">
        <v>9</v>
      </c>
      <c r="B287" t="s">
        <v>116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10</v>
      </c>
      <c r="M287" t="s">
        <v>71</v>
      </c>
    </row>
    <row r="288" spans="1:13" x14ac:dyDescent="0.45">
      <c r="A288" t="s">
        <v>9</v>
      </c>
      <c r="B288" t="s">
        <v>116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10</v>
      </c>
      <c r="M288" t="s">
        <v>71</v>
      </c>
    </row>
    <row r="289" spans="1:13" x14ac:dyDescent="0.45">
      <c r="A289" t="s">
        <v>9</v>
      </c>
      <c r="B289" t="s">
        <v>116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10</v>
      </c>
      <c r="M289" t="s">
        <v>71</v>
      </c>
    </row>
    <row r="290" spans="1:13" x14ac:dyDescent="0.45">
      <c r="A290" t="s">
        <v>9</v>
      </c>
      <c r="B290" t="s">
        <v>116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10</v>
      </c>
      <c r="M290" t="s">
        <v>71</v>
      </c>
    </row>
    <row r="291" spans="1:13" x14ac:dyDescent="0.45">
      <c r="A291" t="s">
        <v>0</v>
      </c>
      <c r="B291" t="s">
        <v>116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1</v>
      </c>
      <c r="M291" t="s">
        <v>72</v>
      </c>
    </row>
    <row r="292" spans="1:13" x14ac:dyDescent="0.45">
      <c r="A292" t="s">
        <v>0</v>
      </c>
      <c r="B292" t="s">
        <v>116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1</v>
      </c>
      <c r="M292" t="s">
        <v>72</v>
      </c>
    </row>
    <row r="293" spans="1:13" x14ac:dyDescent="0.45">
      <c r="A293" t="s">
        <v>0</v>
      </c>
      <c r="B293" t="s">
        <v>116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1</v>
      </c>
      <c r="M293" t="s">
        <v>72</v>
      </c>
    </row>
    <row r="294" spans="1:13" x14ac:dyDescent="0.45">
      <c r="A294" t="s">
        <v>0</v>
      </c>
      <c r="B294" t="s">
        <v>116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1</v>
      </c>
      <c r="M294" t="s">
        <v>72</v>
      </c>
    </row>
    <row r="295" spans="1:13" x14ac:dyDescent="0.45">
      <c r="A295" t="s">
        <v>0</v>
      </c>
      <c r="B295" t="s">
        <v>116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1</v>
      </c>
      <c r="M295" t="s">
        <v>72</v>
      </c>
    </row>
    <row r="296" spans="1:13" x14ac:dyDescent="0.45">
      <c r="A296" t="s">
        <v>0</v>
      </c>
      <c r="B296" t="s">
        <v>116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1</v>
      </c>
      <c r="M296" t="s">
        <v>72</v>
      </c>
    </row>
    <row r="297" spans="1:13" x14ac:dyDescent="0.45">
      <c r="A297" t="s">
        <v>0</v>
      </c>
      <c r="B297" t="s">
        <v>116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1</v>
      </c>
      <c r="M297" t="s">
        <v>72</v>
      </c>
    </row>
    <row r="298" spans="1:13" x14ac:dyDescent="0.45">
      <c r="A298" t="s">
        <v>2</v>
      </c>
      <c r="B298" t="s">
        <v>116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3</v>
      </c>
      <c r="M298" t="s">
        <v>72</v>
      </c>
    </row>
    <row r="299" spans="1:13" x14ac:dyDescent="0.45">
      <c r="A299" t="s">
        <v>2</v>
      </c>
      <c r="B299" t="s">
        <v>116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3</v>
      </c>
      <c r="M299" t="s">
        <v>72</v>
      </c>
    </row>
    <row r="300" spans="1:13" x14ac:dyDescent="0.45">
      <c r="A300" t="s">
        <v>2</v>
      </c>
      <c r="B300" t="s">
        <v>116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3</v>
      </c>
      <c r="M300" t="s">
        <v>72</v>
      </c>
    </row>
    <row r="301" spans="1:13" x14ac:dyDescent="0.45">
      <c r="A301" t="s">
        <v>2</v>
      </c>
      <c r="B301" t="s">
        <v>116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3</v>
      </c>
      <c r="M301" t="s">
        <v>72</v>
      </c>
    </row>
    <row r="302" spans="1:13" x14ac:dyDescent="0.45">
      <c r="A302" t="s">
        <v>2</v>
      </c>
      <c r="B302" t="s">
        <v>116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3</v>
      </c>
      <c r="M302" t="s">
        <v>72</v>
      </c>
    </row>
    <row r="303" spans="1:13" x14ac:dyDescent="0.45">
      <c r="A303" t="s">
        <v>2</v>
      </c>
      <c r="B303" t="s">
        <v>116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3</v>
      </c>
      <c r="M303" t="s">
        <v>72</v>
      </c>
    </row>
    <row r="304" spans="1:13" x14ac:dyDescent="0.45">
      <c r="A304" t="s">
        <v>2</v>
      </c>
      <c r="B304" t="s">
        <v>116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3</v>
      </c>
      <c r="M304" t="s">
        <v>72</v>
      </c>
    </row>
    <row r="305" spans="1:13" x14ac:dyDescent="0.45">
      <c r="A305" t="s">
        <v>5</v>
      </c>
      <c r="B305" t="s">
        <v>116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6</v>
      </c>
      <c r="M305" t="s">
        <v>72</v>
      </c>
    </row>
    <row r="306" spans="1:13" x14ac:dyDescent="0.45">
      <c r="A306" t="s">
        <v>5</v>
      </c>
      <c r="B306" t="s">
        <v>116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6</v>
      </c>
      <c r="M306" t="s">
        <v>72</v>
      </c>
    </row>
    <row r="307" spans="1:13" x14ac:dyDescent="0.45">
      <c r="A307" t="s">
        <v>5</v>
      </c>
      <c r="B307" t="s">
        <v>116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6</v>
      </c>
      <c r="M307" t="s">
        <v>72</v>
      </c>
    </row>
    <row r="308" spans="1:13" x14ac:dyDescent="0.45">
      <c r="A308" t="s">
        <v>5</v>
      </c>
      <c r="B308" t="s">
        <v>116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6</v>
      </c>
      <c r="M308" t="s">
        <v>72</v>
      </c>
    </row>
    <row r="309" spans="1:13" x14ac:dyDescent="0.45">
      <c r="A309" t="s">
        <v>5</v>
      </c>
      <c r="B309" t="s">
        <v>116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6</v>
      </c>
      <c r="M309" t="s">
        <v>72</v>
      </c>
    </row>
    <row r="310" spans="1:13" x14ac:dyDescent="0.45">
      <c r="A310" t="s">
        <v>5</v>
      </c>
      <c r="B310" t="s">
        <v>116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6</v>
      </c>
      <c r="M310" t="s">
        <v>72</v>
      </c>
    </row>
    <row r="311" spans="1:13" x14ac:dyDescent="0.45">
      <c r="A311" t="s">
        <v>5</v>
      </c>
      <c r="B311" t="s">
        <v>116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6</v>
      </c>
      <c r="M311" t="s">
        <v>72</v>
      </c>
    </row>
    <row r="312" spans="1:13" x14ac:dyDescent="0.45">
      <c r="A312" t="s">
        <v>7</v>
      </c>
      <c r="B312" t="s">
        <v>116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8</v>
      </c>
      <c r="M312" t="s">
        <v>72</v>
      </c>
    </row>
    <row r="313" spans="1:13" x14ac:dyDescent="0.45">
      <c r="A313" t="s">
        <v>7</v>
      </c>
      <c r="B313" t="s">
        <v>116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8</v>
      </c>
      <c r="M313" t="s">
        <v>72</v>
      </c>
    </row>
    <row r="314" spans="1:13" x14ac:dyDescent="0.45">
      <c r="A314" t="s">
        <v>7</v>
      </c>
      <c r="B314" t="s">
        <v>116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8</v>
      </c>
      <c r="M314" t="s">
        <v>72</v>
      </c>
    </row>
    <row r="315" spans="1:13" x14ac:dyDescent="0.45">
      <c r="A315" t="s">
        <v>7</v>
      </c>
      <c r="B315" t="s">
        <v>116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8</v>
      </c>
      <c r="M315" t="s">
        <v>72</v>
      </c>
    </row>
    <row r="316" spans="1:13" x14ac:dyDescent="0.45">
      <c r="A316" t="s">
        <v>7</v>
      </c>
      <c r="B316" t="s">
        <v>116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8</v>
      </c>
      <c r="M316" t="s">
        <v>72</v>
      </c>
    </row>
    <row r="317" spans="1:13" x14ac:dyDescent="0.45">
      <c r="A317" t="s">
        <v>7</v>
      </c>
      <c r="B317" t="s">
        <v>116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8</v>
      </c>
      <c r="M317" t="s">
        <v>72</v>
      </c>
    </row>
    <row r="318" spans="1:13" x14ac:dyDescent="0.45">
      <c r="A318" t="s">
        <v>7</v>
      </c>
      <c r="B318" t="s">
        <v>116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8</v>
      </c>
      <c r="M318" t="s">
        <v>72</v>
      </c>
    </row>
    <row r="319" spans="1:13" x14ac:dyDescent="0.45">
      <c r="A319" t="s">
        <v>9</v>
      </c>
      <c r="B319" t="s">
        <v>116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10</v>
      </c>
      <c r="M319" t="s">
        <v>72</v>
      </c>
    </row>
    <row r="320" spans="1:13" x14ac:dyDescent="0.45">
      <c r="A320" t="s">
        <v>9</v>
      </c>
      <c r="B320" t="s">
        <v>116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10</v>
      </c>
      <c r="M320" t="s">
        <v>72</v>
      </c>
    </row>
    <row r="321" spans="1:13" x14ac:dyDescent="0.45">
      <c r="A321" t="s">
        <v>9</v>
      </c>
      <c r="B321" t="s">
        <v>116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10</v>
      </c>
      <c r="M321" t="s">
        <v>72</v>
      </c>
    </row>
    <row r="322" spans="1:13" x14ac:dyDescent="0.45">
      <c r="A322" t="s">
        <v>9</v>
      </c>
      <c r="B322" t="s">
        <v>116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10</v>
      </c>
      <c r="M322" t="s">
        <v>72</v>
      </c>
    </row>
    <row r="323" spans="1:13" x14ac:dyDescent="0.45">
      <c r="A323" t="s">
        <v>9</v>
      </c>
      <c r="B323" t="s">
        <v>116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10</v>
      </c>
      <c r="M323" t="s">
        <v>72</v>
      </c>
    </row>
    <row r="324" spans="1:13" x14ac:dyDescent="0.45">
      <c r="A324" t="s">
        <v>9</v>
      </c>
      <c r="B324" t="s">
        <v>116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10</v>
      </c>
      <c r="M324" t="s">
        <v>72</v>
      </c>
    </row>
    <row r="325" spans="1:13" x14ac:dyDescent="0.45">
      <c r="A325" t="s">
        <v>9</v>
      </c>
      <c r="B325" t="s">
        <v>116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10</v>
      </c>
      <c r="M325" t="s">
        <v>72</v>
      </c>
    </row>
    <row r="326" spans="1:13" x14ac:dyDescent="0.45">
      <c r="A326" t="s">
        <v>0</v>
      </c>
      <c r="B326" t="s">
        <v>116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1</v>
      </c>
      <c r="M326" t="s">
        <v>73</v>
      </c>
    </row>
    <row r="327" spans="1:13" x14ac:dyDescent="0.45">
      <c r="A327" t="s">
        <v>0</v>
      </c>
      <c r="B327" t="s">
        <v>116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1</v>
      </c>
      <c r="M327" t="s">
        <v>73</v>
      </c>
    </row>
    <row r="328" spans="1:13" x14ac:dyDescent="0.45">
      <c r="A328" t="s">
        <v>0</v>
      </c>
      <c r="B328" t="s">
        <v>116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1</v>
      </c>
      <c r="M328" t="s">
        <v>73</v>
      </c>
    </row>
    <row r="329" spans="1:13" x14ac:dyDescent="0.45">
      <c r="A329" t="s">
        <v>0</v>
      </c>
      <c r="B329" t="s">
        <v>116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1</v>
      </c>
      <c r="M329" t="s">
        <v>73</v>
      </c>
    </row>
    <row r="330" spans="1:13" x14ac:dyDescent="0.45">
      <c r="A330" t="s">
        <v>0</v>
      </c>
      <c r="B330" t="s">
        <v>116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1</v>
      </c>
      <c r="M330" t="s">
        <v>73</v>
      </c>
    </row>
    <row r="331" spans="1:13" x14ac:dyDescent="0.45">
      <c r="A331" t="s">
        <v>0</v>
      </c>
      <c r="B331" t="s">
        <v>116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1</v>
      </c>
      <c r="M331" t="s">
        <v>73</v>
      </c>
    </row>
    <row r="332" spans="1:13" x14ac:dyDescent="0.45">
      <c r="A332" t="s">
        <v>0</v>
      </c>
      <c r="B332" t="s">
        <v>116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1</v>
      </c>
      <c r="M332" t="s">
        <v>73</v>
      </c>
    </row>
    <row r="333" spans="1:13" x14ac:dyDescent="0.45">
      <c r="A333" t="s">
        <v>2</v>
      </c>
      <c r="B333" t="s">
        <v>116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3</v>
      </c>
      <c r="M333" t="s">
        <v>73</v>
      </c>
    </row>
    <row r="334" spans="1:13" x14ac:dyDescent="0.45">
      <c r="A334" t="s">
        <v>2</v>
      </c>
      <c r="B334" t="s">
        <v>116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3</v>
      </c>
      <c r="M334" t="s">
        <v>73</v>
      </c>
    </row>
    <row r="335" spans="1:13" x14ac:dyDescent="0.45">
      <c r="A335" t="s">
        <v>2</v>
      </c>
      <c r="B335" t="s">
        <v>116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3</v>
      </c>
      <c r="M335" t="s">
        <v>73</v>
      </c>
    </row>
    <row r="336" spans="1:13" x14ac:dyDescent="0.45">
      <c r="A336" t="s">
        <v>2</v>
      </c>
      <c r="B336" t="s">
        <v>116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3</v>
      </c>
      <c r="M336" t="s">
        <v>73</v>
      </c>
    </row>
    <row r="337" spans="1:13" x14ac:dyDescent="0.45">
      <c r="A337" t="s">
        <v>2</v>
      </c>
      <c r="B337" t="s">
        <v>116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3</v>
      </c>
      <c r="M337" t="s">
        <v>73</v>
      </c>
    </row>
    <row r="338" spans="1:13" x14ac:dyDescent="0.45">
      <c r="A338" t="s">
        <v>2</v>
      </c>
      <c r="B338" t="s">
        <v>116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3</v>
      </c>
      <c r="M338" t="s">
        <v>73</v>
      </c>
    </row>
    <row r="339" spans="1:13" x14ac:dyDescent="0.45">
      <c r="A339" t="s">
        <v>2</v>
      </c>
      <c r="B339" t="s">
        <v>116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3</v>
      </c>
      <c r="M339" t="s">
        <v>73</v>
      </c>
    </row>
    <row r="340" spans="1:13" x14ac:dyDescent="0.45">
      <c r="A340" t="s">
        <v>5</v>
      </c>
      <c r="B340" t="s">
        <v>116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6</v>
      </c>
      <c r="M340" t="s">
        <v>73</v>
      </c>
    </row>
    <row r="341" spans="1:13" x14ac:dyDescent="0.45">
      <c r="A341" t="s">
        <v>5</v>
      </c>
      <c r="B341" t="s">
        <v>116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6</v>
      </c>
      <c r="M341" t="s">
        <v>73</v>
      </c>
    </row>
    <row r="342" spans="1:13" x14ac:dyDescent="0.45">
      <c r="A342" t="s">
        <v>5</v>
      </c>
      <c r="B342" t="s">
        <v>116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6</v>
      </c>
      <c r="M342" t="s">
        <v>73</v>
      </c>
    </row>
    <row r="343" spans="1:13" x14ac:dyDescent="0.45">
      <c r="A343" t="s">
        <v>5</v>
      </c>
      <c r="B343" t="s">
        <v>116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6</v>
      </c>
      <c r="M343" t="s">
        <v>73</v>
      </c>
    </row>
    <row r="344" spans="1:13" x14ac:dyDescent="0.45">
      <c r="A344" t="s">
        <v>5</v>
      </c>
      <c r="B344" t="s">
        <v>116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6</v>
      </c>
      <c r="M344" t="s">
        <v>73</v>
      </c>
    </row>
    <row r="345" spans="1:13" x14ac:dyDescent="0.45">
      <c r="A345" t="s">
        <v>5</v>
      </c>
      <c r="B345" t="s">
        <v>116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6</v>
      </c>
      <c r="M345" t="s">
        <v>73</v>
      </c>
    </row>
    <row r="346" spans="1:13" x14ac:dyDescent="0.45">
      <c r="A346" t="s">
        <v>5</v>
      </c>
      <c r="B346" t="s">
        <v>116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6</v>
      </c>
      <c r="M346" t="s">
        <v>73</v>
      </c>
    </row>
    <row r="347" spans="1:13" x14ac:dyDescent="0.45">
      <c r="A347" t="s">
        <v>7</v>
      </c>
      <c r="B347" t="s">
        <v>116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8</v>
      </c>
      <c r="M347" t="s">
        <v>73</v>
      </c>
    </row>
    <row r="348" spans="1:13" x14ac:dyDescent="0.45">
      <c r="A348" t="s">
        <v>7</v>
      </c>
      <c r="B348" t="s">
        <v>116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8</v>
      </c>
      <c r="M348" t="s">
        <v>73</v>
      </c>
    </row>
    <row r="349" spans="1:13" x14ac:dyDescent="0.45">
      <c r="A349" t="s">
        <v>7</v>
      </c>
      <c r="B349" t="s">
        <v>116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8</v>
      </c>
      <c r="M349" t="s">
        <v>73</v>
      </c>
    </row>
    <row r="350" spans="1:13" x14ac:dyDescent="0.45">
      <c r="A350" t="s">
        <v>7</v>
      </c>
      <c r="B350" t="s">
        <v>116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8</v>
      </c>
      <c r="M350" t="s">
        <v>73</v>
      </c>
    </row>
    <row r="351" spans="1:13" x14ac:dyDescent="0.45">
      <c r="A351" t="s">
        <v>7</v>
      </c>
      <c r="B351" t="s">
        <v>116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8</v>
      </c>
      <c r="M351" t="s">
        <v>73</v>
      </c>
    </row>
    <row r="352" spans="1:13" x14ac:dyDescent="0.45">
      <c r="A352" t="s">
        <v>7</v>
      </c>
      <c r="B352" t="s">
        <v>116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8</v>
      </c>
      <c r="M352" t="s">
        <v>73</v>
      </c>
    </row>
    <row r="353" spans="1:13" x14ac:dyDescent="0.45">
      <c r="A353" t="s">
        <v>7</v>
      </c>
      <c r="B353" t="s">
        <v>116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8</v>
      </c>
      <c r="M353" t="s">
        <v>73</v>
      </c>
    </row>
    <row r="354" spans="1:13" x14ac:dyDescent="0.45">
      <c r="A354" t="s">
        <v>9</v>
      </c>
      <c r="B354" t="s">
        <v>116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10</v>
      </c>
      <c r="M354" t="s">
        <v>73</v>
      </c>
    </row>
    <row r="355" spans="1:13" x14ac:dyDescent="0.45">
      <c r="A355" t="s">
        <v>9</v>
      </c>
      <c r="B355" t="s">
        <v>116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10</v>
      </c>
      <c r="M355" t="s">
        <v>73</v>
      </c>
    </row>
    <row r="356" spans="1:13" x14ac:dyDescent="0.45">
      <c r="A356" t="s">
        <v>9</v>
      </c>
      <c r="B356" t="s">
        <v>116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10</v>
      </c>
      <c r="M356" t="s">
        <v>73</v>
      </c>
    </row>
    <row r="357" spans="1:13" x14ac:dyDescent="0.45">
      <c r="A357" t="s">
        <v>9</v>
      </c>
      <c r="B357" t="s">
        <v>116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10</v>
      </c>
      <c r="M357" t="s">
        <v>73</v>
      </c>
    </row>
    <row r="358" spans="1:13" x14ac:dyDescent="0.45">
      <c r="A358" t="s">
        <v>9</v>
      </c>
      <c r="B358" t="s">
        <v>116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10</v>
      </c>
      <c r="M358" t="s">
        <v>73</v>
      </c>
    </row>
    <row r="359" spans="1:13" x14ac:dyDescent="0.45">
      <c r="A359" t="s">
        <v>9</v>
      </c>
      <c r="B359" t="s">
        <v>116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10</v>
      </c>
      <c r="M359" t="s">
        <v>73</v>
      </c>
    </row>
    <row r="360" spans="1:13" x14ac:dyDescent="0.45">
      <c r="A360" t="s">
        <v>9</v>
      </c>
      <c r="B360" t="s">
        <v>116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10</v>
      </c>
      <c r="M360" t="s">
        <v>73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B10:M24"/>
  <sheetViews>
    <sheetView workbookViewId="0">
      <selection activeCell="H21" sqref="H21"/>
    </sheetView>
  </sheetViews>
  <sheetFormatPr defaultRowHeight="14.25" x14ac:dyDescent="0.45"/>
  <sheetData>
    <row r="10" spans="2:3" x14ac:dyDescent="0.45">
      <c r="B10" s="15"/>
      <c r="C10" s="15"/>
    </row>
    <row r="11" spans="2:3" x14ac:dyDescent="0.45">
      <c r="B11" s="15"/>
      <c r="C11" s="15"/>
    </row>
    <row r="12" spans="2:3" x14ac:dyDescent="0.45">
      <c r="B12" s="15"/>
      <c r="C12" s="15"/>
    </row>
    <row r="17" spans="3:13" x14ac:dyDescent="0.45">
      <c r="I17" s="12">
        <v>0.75</v>
      </c>
      <c r="K17" s="2" t="s">
        <v>85</v>
      </c>
    </row>
    <row r="18" spans="3:13" ht="17.649999999999999" thickBot="1" x14ac:dyDescent="0.6">
      <c r="C18" s="13" t="s">
        <v>86</v>
      </c>
    </row>
    <row r="19" spans="3:13" ht="14.65" thickTop="1" x14ac:dyDescent="0.45"/>
    <row r="21" spans="3:13" ht="17.649999999999999" thickBot="1" x14ac:dyDescent="0.6">
      <c r="H21" s="13" t="e">
        <f>IF(H23=H24,"Not Required!","~UC_T: LO")</f>
        <v>#N/A</v>
      </c>
    </row>
    <row r="22" spans="3:13" ht="15" thickTop="1" thickBot="1" x14ac:dyDescent="0.5">
      <c r="C22" s="14" t="s">
        <v>87</v>
      </c>
      <c r="D22" s="14" t="s">
        <v>88</v>
      </c>
      <c r="E22" s="14" t="s">
        <v>89</v>
      </c>
      <c r="F22" s="14" t="s">
        <v>90</v>
      </c>
      <c r="G22" s="14" t="s">
        <v>91</v>
      </c>
      <c r="H22" s="14" t="s">
        <v>92</v>
      </c>
      <c r="I22" s="14" t="s">
        <v>93</v>
      </c>
      <c r="J22" s="14" t="s">
        <v>94</v>
      </c>
      <c r="K22" s="14" t="s">
        <v>95</v>
      </c>
    </row>
    <row r="23" spans="3:13" x14ac:dyDescent="0.45">
      <c r="C23" t="s">
        <v>96</v>
      </c>
      <c r="D23" t="s">
        <v>97</v>
      </c>
      <c r="E23" t="str">
        <f>G23</f>
        <v>AuxStoIN</v>
      </c>
      <c r="F23" t="s">
        <v>98</v>
      </c>
      <c r="G23" t="s">
        <v>99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100</v>
      </c>
    </row>
    <row r="24" spans="3:13" x14ac:dyDescent="0.45">
      <c r="D24" t="s">
        <v>97</v>
      </c>
      <c r="E24" t="str">
        <f>G24</f>
        <v>AuxStoIN</v>
      </c>
      <c r="F24" t="s">
        <v>98</v>
      </c>
      <c r="G24" t="s">
        <v>99</v>
      </c>
      <c r="H24" t="e">
        <f>HLOOKUP($A$10,$D$10:$CU$12,2,FALSE)</f>
        <v>#N/A</v>
      </c>
      <c r="I24">
        <f>-$I$17</f>
        <v>-0.75</v>
      </c>
      <c r="M24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66755-81EA-40A3-8BF2-D43318879207}">
  <dimension ref="A9:G91"/>
  <sheetViews>
    <sheetView workbookViewId="0"/>
  </sheetViews>
  <sheetFormatPr defaultRowHeight="14.25" x14ac:dyDescent="0.45"/>
  <sheetData>
    <row r="9" spans="1:7" x14ac:dyDescent="0.45">
      <c r="C9" t="str">
        <f>IF(A11="x","DeActivated","~TimeSlices")</f>
        <v>DeActivated</v>
      </c>
    </row>
    <row r="10" spans="1:7" x14ac:dyDescent="0.45">
      <c r="A10" t="s">
        <v>102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</row>
    <row r="11" spans="1:7" x14ac:dyDescent="0.45">
      <c r="A11" t="str">
        <f>IFERROR(IF(Veda!B5=A10,"ok","x"),"")</f>
        <v>x</v>
      </c>
      <c r="C11" t="s">
        <v>123</v>
      </c>
      <c r="D11" t="s">
        <v>124</v>
      </c>
      <c r="E11" t="s">
        <v>125</v>
      </c>
      <c r="F11" t="s">
        <v>126</v>
      </c>
      <c r="G11" t="s">
        <v>127</v>
      </c>
    </row>
    <row r="12" spans="1:7" x14ac:dyDescent="0.45">
      <c r="C12" t="s">
        <v>128</v>
      </c>
      <c r="D12" t="s">
        <v>127</v>
      </c>
      <c r="E12" t="s">
        <v>129</v>
      </c>
      <c r="F12" t="s">
        <v>123</v>
      </c>
      <c r="G12" t="s">
        <v>127</v>
      </c>
    </row>
    <row r="13" spans="1:7" x14ac:dyDescent="0.45">
      <c r="C13" t="s">
        <v>130</v>
      </c>
      <c r="D13" t="s">
        <v>131</v>
      </c>
      <c r="E13" t="s">
        <v>132</v>
      </c>
      <c r="F13" t="s">
        <v>130</v>
      </c>
      <c r="G13" t="s">
        <v>127</v>
      </c>
    </row>
    <row r="14" spans="1:7" x14ac:dyDescent="0.45">
      <c r="C14" t="s">
        <v>133</v>
      </c>
      <c r="D14" t="s">
        <v>134</v>
      </c>
      <c r="E14" t="s">
        <v>135</v>
      </c>
      <c r="F14" t="s">
        <v>133</v>
      </c>
      <c r="G14" t="s">
        <v>127</v>
      </c>
    </row>
    <row r="15" spans="1:7" x14ac:dyDescent="0.45">
      <c r="E15" t="s">
        <v>136</v>
      </c>
      <c r="G15" t="s">
        <v>127</v>
      </c>
    </row>
    <row r="16" spans="1:7" x14ac:dyDescent="0.45">
      <c r="E16" t="s">
        <v>137</v>
      </c>
      <c r="G16" t="s">
        <v>127</v>
      </c>
    </row>
    <row r="17" spans="5:7" x14ac:dyDescent="0.45">
      <c r="E17" t="s">
        <v>138</v>
      </c>
      <c r="G17" t="s">
        <v>127</v>
      </c>
    </row>
    <row r="18" spans="5:7" x14ac:dyDescent="0.45">
      <c r="E18" t="s">
        <v>139</v>
      </c>
      <c r="G18" t="s">
        <v>127</v>
      </c>
    </row>
    <row r="19" spans="5:7" x14ac:dyDescent="0.45">
      <c r="E19" t="s">
        <v>140</v>
      </c>
      <c r="G19" t="s">
        <v>127</v>
      </c>
    </row>
    <row r="20" spans="5:7" x14ac:dyDescent="0.45">
      <c r="E20" t="s">
        <v>141</v>
      </c>
      <c r="G20" t="s">
        <v>127</v>
      </c>
    </row>
    <row r="21" spans="5:7" x14ac:dyDescent="0.45">
      <c r="E21" t="s">
        <v>142</v>
      </c>
      <c r="G21" t="s">
        <v>127</v>
      </c>
    </row>
    <row r="22" spans="5:7" x14ac:dyDescent="0.45">
      <c r="E22" t="s">
        <v>143</v>
      </c>
      <c r="G22" t="s">
        <v>127</v>
      </c>
    </row>
    <row r="23" spans="5:7" x14ac:dyDescent="0.45">
      <c r="E23" t="s">
        <v>144</v>
      </c>
      <c r="G23" t="s">
        <v>127</v>
      </c>
    </row>
    <row r="24" spans="5:7" x14ac:dyDescent="0.45">
      <c r="E24" t="s">
        <v>145</v>
      </c>
      <c r="G24" t="s">
        <v>127</v>
      </c>
    </row>
    <row r="25" spans="5:7" x14ac:dyDescent="0.45">
      <c r="E25" t="s">
        <v>146</v>
      </c>
      <c r="G25" t="s">
        <v>127</v>
      </c>
    </row>
    <row r="26" spans="5:7" x14ac:dyDescent="0.45">
      <c r="E26" t="s">
        <v>147</v>
      </c>
      <c r="G26" t="s">
        <v>127</v>
      </c>
    </row>
    <row r="27" spans="5:7" x14ac:dyDescent="0.45">
      <c r="E27" t="s">
        <v>148</v>
      </c>
      <c r="G27" t="s">
        <v>127</v>
      </c>
    </row>
    <row r="28" spans="5:7" x14ac:dyDescent="0.45">
      <c r="E28" t="s">
        <v>149</v>
      </c>
      <c r="G28" t="s">
        <v>127</v>
      </c>
    </row>
    <row r="29" spans="5:7" x14ac:dyDescent="0.45">
      <c r="E29" t="s">
        <v>150</v>
      </c>
      <c r="G29" t="s">
        <v>127</v>
      </c>
    </row>
    <row r="30" spans="5:7" x14ac:dyDescent="0.45">
      <c r="E30" t="s">
        <v>151</v>
      </c>
      <c r="G30" t="s">
        <v>127</v>
      </c>
    </row>
    <row r="31" spans="5:7" x14ac:dyDescent="0.45">
      <c r="E31" t="s">
        <v>152</v>
      </c>
      <c r="G31" t="s">
        <v>127</v>
      </c>
    </row>
    <row r="32" spans="5:7" x14ac:dyDescent="0.45">
      <c r="E32" t="s">
        <v>153</v>
      </c>
      <c r="G32" t="s">
        <v>127</v>
      </c>
    </row>
    <row r="33" spans="5:7" x14ac:dyDescent="0.45">
      <c r="E33" t="s">
        <v>154</v>
      </c>
      <c r="G33" t="s">
        <v>127</v>
      </c>
    </row>
    <row r="34" spans="5:7" x14ac:dyDescent="0.45">
      <c r="E34" t="s">
        <v>155</v>
      </c>
      <c r="G34" t="s">
        <v>127</v>
      </c>
    </row>
    <row r="35" spans="5:7" x14ac:dyDescent="0.45">
      <c r="E35" t="s">
        <v>156</v>
      </c>
      <c r="G35" t="s">
        <v>131</v>
      </c>
    </row>
    <row r="36" spans="5:7" x14ac:dyDescent="0.45">
      <c r="E36" t="s">
        <v>157</v>
      </c>
      <c r="G36" t="s">
        <v>131</v>
      </c>
    </row>
    <row r="37" spans="5:7" x14ac:dyDescent="0.45">
      <c r="E37" t="s">
        <v>158</v>
      </c>
      <c r="G37" t="s">
        <v>131</v>
      </c>
    </row>
    <row r="38" spans="5:7" x14ac:dyDescent="0.45">
      <c r="E38" t="s">
        <v>159</v>
      </c>
      <c r="G38" t="s">
        <v>131</v>
      </c>
    </row>
    <row r="39" spans="5:7" x14ac:dyDescent="0.45">
      <c r="E39" t="s">
        <v>160</v>
      </c>
      <c r="G39" t="s">
        <v>131</v>
      </c>
    </row>
    <row r="40" spans="5:7" x14ac:dyDescent="0.45">
      <c r="E40" t="s">
        <v>161</v>
      </c>
      <c r="G40" t="s">
        <v>131</v>
      </c>
    </row>
    <row r="41" spans="5:7" x14ac:dyDescent="0.45">
      <c r="E41" t="s">
        <v>162</v>
      </c>
      <c r="G41" t="s">
        <v>131</v>
      </c>
    </row>
    <row r="42" spans="5:7" x14ac:dyDescent="0.45">
      <c r="E42" t="s">
        <v>163</v>
      </c>
      <c r="G42" t="s">
        <v>131</v>
      </c>
    </row>
    <row r="43" spans="5:7" x14ac:dyDescent="0.45">
      <c r="E43" t="s">
        <v>164</v>
      </c>
      <c r="G43" t="s">
        <v>131</v>
      </c>
    </row>
    <row r="44" spans="5:7" x14ac:dyDescent="0.45">
      <c r="E44" t="s">
        <v>165</v>
      </c>
      <c r="G44" t="s">
        <v>131</v>
      </c>
    </row>
    <row r="45" spans="5:7" x14ac:dyDescent="0.45">
      <c r="E45" t="s">
        <v>166</v>
      </c>
      <c r="G45" t="s">
        <v>131</v>
      </c>
    </row>
    <row r="46" spans="5:7" x14ac:dyDescent="0.45">
      <c r="E46" t="s">
        <v>167</v>
      </c>
      <c r="G46" t="s">
        <v>131</v>
      </c>
    </row>
    <row r="47" spans="5:7" x14ac:dyDescent="0.45">
      <c r="E47" t="s">
        <v>168</v>
      </c>
      <c r="G47" t="s">
        <v>131</v>
      </c>
    </row>
    <row r="48" spans="5:7" x14ac:dyDescent="0.45">
      <c r="E48" t="s">
        <v>169</v>
      </c>
      <c r="G48" t="s">
        <v>131</v>
      </c>
    </row>
    <row r="49" spans="5:7" x14ac:dyDescent="0.45">
      <c r="E49" t="s">
        <v>170</v>
      </c>
      <c r="G49" t="s">
        <v>131</v>
      </c>
    </row>
    <row r="50" spans="5:7" x14ac:dyDescent="0.45">
      <c r="E50" t="s">
        <v>171</v>
      </c>
      <c r="G50" t="s">
        <v>131</v>
      </c>
    </row>
    <row r="51" spans="5:7" x14ac:dyDescent="0.45">
      <c r="E51" t="s">
        <v>172</v>
      </c>
      <c r="G51" t="s">
        <v>131</v>
      </c>
    </row>
    <row r="52" spans="5:7" x14ac:dyDescent="0.45">
      <c r="E52" t="s">
        <v>173</v>
      </c>
      <c r="G52" t="s">
        <v>131</v>
      </c>
    </row>
    <row r="53" spans="5:7" x14ac:dyDescent="0.45">
      <c r="E53" t="s">
        <v>174</v>
      </c>
      <c r="G53" t="s">
        <v>131</v>
      </c>
    </row>
    <row r="54" spans="5:7" x14ac:dyDescent="0.45">
      <c r="E54" t="s">
        <v>175</v>
      </c>
      <c r="G54" t="s">
        <v>131</v>
      </c>
    </row>
    <row r="55" spans="5:7" x14ac:dyDescent="0.45">
      <c r="E55" t="s">
        <v>176</v>
      </c>
      <c r="G55" t="s">
        <v>131</v>
      </c>
    </row>
    <row r="56" spans="5:7" x14ac:dyDescent="0.45">
      <c r="E56" t="s">
        <v>177</v>
      </c>
      <c r="G56" t="s">
        <v>131</v>
      </c>
    </row>
    <row r="57" spans="5:7" x14ac:dyDescent="0.45">
      <c r="E57" t="s">
        <v>178</v>
      </c>
      <c r="G57" t="s">
        <v>131</v>
      </c>
    </row>
    <row r="58" spans="5:7" x14ac:dyDescent="0.45">
      <c r="E58" t="s">
        <v>179</v>
      </c>
      <c r="G58" t="s">
        <v>131</v>
      </c>
    </row>
    <row r="59" spans="5:7" x14ac:dyDescent="0.45">
      <c r="E59" t="s">
        <v>180</v>
      </c>
      <c r="G59" t="s">
        <v>134</v>
      </c>
    </row>
    <row r="60" spans="5:7" x14ac:dyDescent="0.45">
      <c r="E60" t="s">
        <v>181</v>
      </c>
      <c r="G60" t="s">
        <v>134</v>
      </c>
    </row>
    <row r="61" spans="5:7" x14ac:dyDescent="0.45">
      <c r="E61" t="s">
        <v>182</v>
      </c>
      <c r="G61" t="s">
        <v>134</v>
      </c>
    </row>
    <row r="62" spans="5:7" x14ac:dyDescent="0.45">
      <c r="E62" t="s">
        <v>183</v>
      </c>
      <c r="G62" t="s">
        <v>134</v>
      </c>
    </row>
    <row r="63" spans="5:7" x14ac:dyDescent="0.45">
      <c r="E63" t="s">
        <v>184</v>
      </c>
      <c r="G63" t="s">
        <v>134</v>
      </c>
    </row>
    <row r="64" spans="5:7" x14ac:dyDescent="0.45">
      <c r="E64" t="s">
        <v>185</v>
      </c>
      <c r="G64" t="s">
        <v>134</v>
      </c>
    </row>
    <row r="65" spans="5:7" x14ac:dyDescent="0.45">
      <c r="E65" t="s">
        <v>186</v>
      </c>
      <c r="G65" t="s">
        <v>134</v>
      </c>
    </row>
    <row r="66" spans="5:7" x14ac:dyDescent="0.45">
      <c r="E66" t="s">
        <v>187</v>
      </c>
      <c r="G66" t="s">
        <v>134</v>
      </c>
    </row>
    <row r="67" spans="5:7" x14ac:dyDescent="0.45">
      <c r="E67" t="s">
        <v>188</v>
      </c>
      <c r="G67" t="s">
        <v>134</v>
      </c>
    </row>
    <row r="68" spans="5:7" x14ac:dyDescent="0.45">
      <c r="E68" t="s">
        <v>189</v>
      </c>
      <c r="G68" t="s">
        <v>134</v>
      </c>
    </row>
    <row r="69" spans="5:7" x14ac:dyDescent="0.45">
      <c r="E69" t="s">
        <v>190</v>
      </c>
      <c r="G69" t="s">
        <v>134</v>
      </c>
    </row>
    <row r="70" spans="5:7" x14ac:dyDescent="0.45">
      <c r="E70" t="s">
        <v>191</v>
      </c>
      <c r="G70" t="s">
        <v>134</v>
      </c>
    </row>
    <row r="71" spans="5:7" x14ac:dyDescent="0.45">
      <c r="E71" t="s">
        <v>192</v>
      </c>
      <c r="G71" t="s">
        <v>134</v>
      </c>
    </row>
    <row r="72" spans="5:7" x14ac:dyDescent="0.45">
      <c r="E72" t="s">
        <v>193</v>
      </c>
      <c r="G72" t="s">
        <v>134</v>
      </c>
    </row>
    <row r="73" spans="5:7" x14ac:dyDescent="0.45">
      <c r="E73" t="s">
        <v>194</v>
      </c>
      <c r="G73" t="s">
        <v>134</v>
      </c>
    </row>
    <row r="74" spans="5:7" x14ac:dyDescent="0.45">
      <c r="E74" t="s">
        <v>195</v>
      </c>
      <c r="G74" t="s">
        <v>134</v>
      </c>
    </row>
    <row r="75" spans="5:7" x14ac:dyDescent="0.45">
      <c r="E75" t="s">
        <v>196</v>
      </c>
      <c r="G75" t="s">
        <v>134</v>
      </c>
    </row>
    <row r="76" spans="5:7" x14ac:dyDescent="0.45">
      <c r="E76" t="s">
        <v>197</v>
      </c>
      <c r="G76" t="s">
        <v>134</v>
      </c>
    </row>
    <row r="77" spans="5:7" x14ac:dyDescent="0.45">
      <c r="E77" t="s">
        <v>198</v>
      </c>
      <c r="G77" t="s">
        <v>134</v>
      </c>
    </row>
    <row r="78" spans="5:7" x14ac:dyDescent="0.45">
      <c r="E78" t="s">
        <v>199</v>
      </c>
      <c r="G78" t="s">
        <v>134</v>
      </c>
    </row>
    <row r="79" spans="5:7" x14ac:dyDescent="0.45">
      <c r="E79" t="s">
        <v>200</v>
      </c>
      <c r="G79" t="s">
        <v>134</v>
      </c>
    </row>
    <row r="80" spans="5:7" x14ac:dyDescent="0.45">
      <c r="E80" t="s">
        <v>201</v>
      </c>
      <c r="G80" t="s">
        <v>134</v>
      </c>
    </row>
    <row r="81" spans="5:7" x14ac:dyDescent="0.45">
      <c r="E81" t="s">
        <v>202</v>
      </c>
      <c r="G81" t="s">
        <v>134</v>
      </c>
    </row>
    <row r="82" spans="5:7" x14ac:dyDescent="0.45">
      <c r="E82" t="s">
        <v>203</v>
      </c>
      <c r="G82" t="s">
        <v>134</v>
      </c>
    </row>
    <row r="83" spans="5:7" x14ac:dyDescent="0.45">
      <c r="E83" t="s">
        <v>204</v>
      </c>
      <c r="G83" t="s">
        <v>124</v>
      </c>
    </row>
    <row r="84" spans="5:7" x14ac:dyDescent="0.45">
      <c r="E84" t="s">
        <v>205</v>
      </c>
      <c r="G84" t="s">
        <v>124</v>
      </c>
    </row>
    <row r="85" spans="5:7" x14ac:dyDescent="0.45">
      <c r="E85" t="s">
        <v>206</v>
      </c>
      <c r="G85" t="s">
        <v>124</v>
      </c>
    </row>
    <row r="86" spans="5:7" x14ac:dyDescent="0.45">
      <c r="E86" t="s">
        <v>207</v>
      </c>
      <c r="G86" t="s">
        <v>124</v>
      </c>
    </row>
    <row r="87" spans="5:7" x14ac:dyDescent="0.45">
      <c r="E87" t="s">
        <v>208</v>
      </c>
      <c r="G87" t="s">
        <v>124</v>
      </c>
    </row>
    <row r="88" spans="5:7" x14ac:dyDescent="0.45">
      <c r="E88" t="s">
        <v>209</v>
      </c>
      <c r="G88" t="s">
        <v>124</v>
      </c>
    </row>
    <row r="89" spans="5:7" x14ac:dyDescent="0.45">
      <c r="E89" t="s">
        <v>210</v>
      </c>
      <c r="G89" t="s">
        <v>124</v>
      </c>
    </row>
    <row r="90" spans="5:7" x14ac:dyDescent="0.45">
      <c r="E90" t="s">
        <v>211</v>
      </c>
      <c r="G90" t="s">
        <v>124</v>
      </c>
    </row>
    <row r="91" spans="5:7" x14ac:dyDescent="0.45">
      <c r="E91" t="s">
        <v>212</v>
      </c>
      <c r="G91" t="s">
        <v>124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60474-3755-4BA6-93C7-28362139470C}">
  <dimension ref="A9:G234"/>
  <sheetViews>
    <sheetView workbookViewId="0"/>
  </sheetViews>
  <sheetFormatPr defaultRowHeight="14.25" x14ac:dyDescent="0.45"/>
  <sheetData>
    <row r="9" spans="1:7" x14ac:dyDescent="0.45">
      <c r="C9" t="str">
        <f>IF(A11="x","DeActivated","~TimeSlices")</f>
        <v>DeActivated</v>
      </c>
    </row>
    <row r="10" spans="1:7" x14ac:dyDescent="0.45">
      <c r="A10" t="s">
        <v>103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</row>
    <row r="11" spans="1:7" x14ac:dyDescent="0.45">
      <c r="A11" t="str">
        <f>IFERROR(IF(Veda!B5=A10,"ok","x"),"")</f>
        <v>x</v>
      </c>
      <c r="C11" t="s">
        <v>123</v>
      </c>
      <c r="D11" t="s">
        <v>124</v>
      </c>
      <c r="E11" t="s">
        <v>213</v>
      </c>
      <c r="F11" t="s">
        <v>214</v>
      </c>
      <c r="G11" t="s">
        <v>127</v>
      </c>
    </row>
    <row r="12" spans="1:7" x14ac:dyDescent="0.45">
      <c r="C12" t="s">
        <v>128</v>
      </c>
      <c r="D12" t="s">
        <v>127</v>
      </c>
      <c r="E12" t="s">
        <v>215</v>
      </c>
      <c r="F12" t="s">
        <v>123</v>
      </c>
      <c r="G12" t="s">
        <v>127</v>
      </c>
    </row>
    <row r="13" spans="1:7" x14ac:dyDescent="0.45">
      <c r="C13" t="s">
        <v>130</v>
      </c>
      <c r="D13" t="s">
        <v>131</v>
      </c>
      <c r="E13" t="s">
        <v>216</v>
      </c>
      <c r="F13" t="s">
        <v>123</v>
      </c>
      <c r="G13" t="s">
        <v>127</v>
      </c>
    </row>
    <row r="14" spans="1:7" x14ac:dyDescent="0.45">
      <c r="C14" t="s">
        <v>133</v>
      </c>
      <c r="D14" t="s">
        <v>134</v>
      </c>
      <c r="E14" t="s">
        <v>217</v>
      </c>
      <c r="F14" t="s">
        <v>123</v>
      </c>
      <c r="G14" t="s">
        <v>127</v>
      </c>
    </row>
    <row r="15" spans="1:7" x14ac:dyDescent="0.45">
      <c r="C15" t="s">
        <v>218</v>
      </c>
      <c r="D15" t="s">
        <v>219</v>
      </c>
      <c r="E15" t="s">
        <v>220</v>
      </c>
      <c r="F15" t="s">
        <v>128</v>
      </c>
      <c r="G15" t="s">
        <v>127</v>
      </c>
    </row>
    <row r="16" spans="1:7" x14ac:dyDescent="0.45">
      <c r="C16" t="s">
        <v>221</v>
      </c>
      <c r="D16" t="s">
        <v>222</v>
      </c>
      <c r="E16" t="s">
        <v>223</v>
      </c>
      <c r="F16" t="s">
        <v>133</v>
      </c>
      <c r="G16" t="s">
        <v>127</v>
      </c>
    </row>
    <row r="17" spans="4:7" x14ac:dyDescent="0.45">
      <c r="D17" t="s">
        <v>224</v>
      </c>
      <c r="E17" t="s">
        <v>225</v>
      </c>
      <c r="F17" t="s">
        <v>133</v>
      </c>
      <c r="G17" t="s">
        <v>127</v>
      </c>
    </row>
    <row r="18" spans="4:7" x14ac:dyDescent="0.45">
      <c r="D18" t="s">
        <v>226</v>
      </c>
      <c r="E18" t="s">
        <v>227</v>
      </c>
      <c r="F18" t="s">
        <v>133</v>
      </c>
      <c r="G18" t="s">
        <v>127</v>
      </c>
    </row>
    <row r="19" spans="4:7" x14ac:dyDescent="0.45">
      <c r="D19" t="s">
        <v>228</v>
      </c>
      <c r="E19" t="s">
        <v>229</v>
      </c>
      <c r="F19" t="s">
        <v>133</v>
      </c>
      <c r="G19" t="s">
        <v>127</v>
      </c>
    </row>
    <row r="20" spans="4:7" x14ac:dyDescent="0.45">
      <c r="D20" t="s">
        <v>230</v>
      </c>
      <c r="E20" t="s">
        <v>231</v>
      </c>
      <c r="F20" t="s">
        <v>221</v>
      </c>
      <c r="G20" t="s">
        <v>127</v>
      </c>
    </row>
    <row r="21" spans="4:7" x14ac:dyDescent="0.45">
      <c r="E21" t="s">
        <v>232</v>
      </c>
      <c r="G21" t="s">
        <v>127</v>
      </c>
    </row>
    <row r="22" spans="4:7" x14ac:dyDescent="0.45">
      <c r="E22" t="s">
        <v>233</v>
      </c>
      <c r="G22" t="s">
        <v>127</v>
      </c>
    </row>
    <row r="23" spans="4:7" x14ac:dyDescent="0.45">
      <c r="E23" t="s">
        <v>234</v>
      </c>
      <c r="G23" t="s">
        <v>127</v>
      </c>
    </row>
    <row r="24" spans="4:7" x14ac:dyDescent="0.45">
      <c r="E24" t="s">
        <v>235</v>
      </c>
      <c r="G24" t="s">
        <v>127</v>
      </c>
    </row>
    <row r="25" spans="4:7" x14ac:dyDescent="0.45">
      <c r="E25" t="s">
        <v>236</v>
      </c>
      <c r="G25" t="s">
        <v>127</v>
      </c>
    </row>
    <row r="26" spans="4:7" x14ac:dyDescent="0.45">
      <c r="E26" t="s">
        <v>237</v>
      </c>
      <c r="G26" t="s">
        <v>127</v>
      </c>
    </row>
    <row r="27" spans="4:7" x14ac:dyDescent="0.45">
      <c r="E27" t="s">
        <v>238</v>
      </c>
      <c r="G27" t="s">
        <v>127</v>
      </c>
    </row>
    <row r="28" spans="4:7" x14ac:dyDescent="0.45">
      <c r="E28" t="s">
        <v>239</v>
      </c>
      <c r="G28" t="s">
        <v>127</v>
      </c>
    </row>
    <row r="29" spans="4:7" x14ac:dyDescent="0.45">
      <c r="E29" t="s">
        <v>240</v>
      </c>
      <c r="G29" t="s">
        <v>127</v>
      </c>
    </row>
    <row r="30" spans="4:7" x14ac:dyDescent="0.45">
      <c r="E30" t="s">
        <v>241</v>
      </c>
      <c r="G30" t="s">
        <v>127</v>
      </c>
    </row>
    <row r="31" spans="4:7" x14ac:dyDescent="0.45">
      <c r="E31" t="s">
        <v>242</v>
      </c>
      <c r="G31" t="s">
        <v>127</v>
      </c>
    </row>
    <row r="32" spans="4:7" x14ac:dyDescent="0.45">
      <c r="E32" t="s">
        <v>243</v>
      </c>
      <c r="G32" t="s">
        <v>127</v>
      </c>
    </row>
    <row r="33" spans="5:7" x14ac:dyDescent="0.45">
      <c r="E33" t="s">
        <v>244</v>
      </c>
      <c r="G33" t="s">
        <v>127</v>
      </c>
    </row>
    <row r="34" spans="5:7" x14ac:dyDescent="0.45">
      <c r="E34" t="s">
        <v>245</v>
      </c>
      <c r="G34" t="s">
        <v>127</v>
      </c>
    </row>
    <row r="35" spans="5:7" x14ac:dyDescent="0.45">
      <c r="E35" t="s">
        <v>246</v>
      </c>
      <c r="G35" t="s">
        <v>131</v>
      </c>
    </row>
    <row r="36" spans="5:7" x14ac:dyDescent="0.45">
      <c r="E36" t="s">
        <v>247</v>
      </c>
      <c r="G36" t="s">
        <v>131</v>
      </c>
    </row>
    <row r="37" spans="5:7" x14ac:dyDescent="0.45">
      <c r="E37" t="s">
        <v>248</v>
      </c>
      <c r="G37" t="s">
        <v>131</v>
      </c>
    </row>
    <row r="38" spans="5:7" x14ac:dyDescent="0.45">
      <c r="E38" t="s">
        <v>249</v>
      </c>
      <c r="G38" t="s">
        <v>131</v>
      </c>
    </row>
    <row r="39" spans="5:7" x14ac:dyDescent="0.45">
      <c r="E39" t="s">
        <v>250</v>
      </c>
      <c r="G39" t="s">
        <v>131</v>
      </c>
    </row>
    <row r="40" spans="5:7" x14ac:dyDescent="0.45">
      <c r="E40" t="s">
        <v>251</v>
      </c>
      <c r="G40" t="s">
        <v>131</v>
      </c>
    </row>
    <row r="41" spans="5:7" x14ac:dyDescent="0.45">
      <c r="E41" t="s">
        <v>252</v>
      </c>
      <c r="G41" t="s">
        <v>131</v>
      </c>
    </row>
    <row r="42" spans="5:7" x14ac:dyDescent="0.45">
      <c r="E42" t="s">
        <v>253</v>
      </c>
      <c r="G42" t="s">
        <v>131</v>
      </c>
    </row>
    <row r="43" spans="5:7" x14ac:dyDescent="0.45">
      <c r="E43" t="s">
        <v>254</v>
      </c>
      <c r="G43" t="s">
        <v>131</v>
      </c>
    </row>
    <row r="44" spans="5:7" x14ac:dyDescent="0.45">
      <c r="E44" t="s">
        <v>255</v>
      </c>
      <c r="G44" t="s">
        <v>131</v>
      </c>
    </row>
    <row r="45" spans="5:7" x14ac:dyDescent="0.45">
      <c r="E45" t="s">
        <v>256</v>
      </c>
      <c r="G45" t="s">
        <v>131</v>
      </c>
    </row>
    <row r="46" spans="5:7" x14ac:dyDescent="0.45">
      <c r="E46" t="s">
        <v>257</v>
      </c>
      <c r="G46" t="s">
        <v>131</v>
      </c>
    </row>
    <row r="47" spans="5:7" x14ac:dyDescent="0.45">
      <c r="E47" t="s">
        <v>258</v>
      </c>
      <c r="G47" t="s">
        <v>131</v>
      </c>
    </row>
    <row r="48" spans="5:7" x14ac:dyDescent="0.45">
      <c r="E48" t="s">
        <v>259</v>
      </c>
      <c r="G48" t="s">
        <v>131</v>
      </c>
    </row>
    <row r="49" spans="5:7" x14ac:dyDescent="0.45">
      <c r="E49" t="s">
        <v>260</v>
      </c>
      <c r="G49" t="s">
        <v>131</v>
      </c>
    </row>
    <row r="50" spans="5:7" x14ac:dyDescent="0.45">
      <c r="E50" t="s">
        <v>261</v>
      </c>
      <c r="G50" t="s">
        <v>131</v>
      </c>
    </row>
    <row r="51" spans="5:7" x14ac:dyDescent="0.45">
      <c r="E51" t="s">
        <v>262</v>
      </c>
      <c r="G51" t="s">
        <v>131</v>
      </c>
    </row>
    <row r="52" spans="5:7" x14ac:dyDescent="0.45">
      <c r="E52" t="s">
        <v>263</v>
      </c>
      <c r="G52" t="s">
        <v>131</v>
      </c>
    </row>
    <row r="53" spans="5:7" x14ac:dyDescent="0.45">
      <c r="E53" t="s">
        <v>264</v>
      </c>
      <c r="G53" t="s">
        <v>131</v>
      </c>
    </row>
    <row r="54" spans="5:7" x14ac:dyDescent="0.45">
      <c r="E54" t="s">
        <v>265</v>
      </c>
      <c r="G54" t="s">
        <v>131</v>
      </c>
    </row>
    <row r="55" spans="5:7" x14ac:dyDescent="0.45">
      <c r="E55" t="s">
        <v>266</v>
      </c>
      <c r="G55" t="s">
        <v>131</v>
      </c>
    </row>
    <row r="56" spans="5:7" x14ac:dyDescent="0.45">
      <c r="E56" t="s">
        <v>267</v>
      </c>
      <c r="G56" t="s">
        <v>131</v>
      </c>
    </row>
    <row r="57" spans="5:7" x14ac:dyDescent="0.45">
      <c r="E57" t="s">
        <v>268</v>
      </c>
      <c r="G57" t="s">
        <v>131</v>
      </c>
    </row>
    <row r="58" spans="5:7" x14ac:dyDescent="0.45">
      <c r="E58" t="s">
        <v>269</v>
      </c>
      <c r="G58" t="s">
        <v>131</v>
      </c>
    </row>
    <row r="59" spans="5:7" x14ac:dyDescent="0.45">
      <c r="E59" t="s">
        <v>125</v>
      </c>
      <c r="G59" t="s">
        <v>134</v>
      </c>
    </row>
    <row r="60" spans="5:7" x14ac:dyDescent="0.45">
      <c r="E60" t="s">
        <v>129</v>
      </c>
      <c r="G60" t="s">
        <v>134</v>
      </c>
    </row>
    <row r="61" spans="5:7" x14ac:dyDescent="0.45">
      <c r="E61" t="s">
        <v>132</v>
      </c>
      <c r="G61" t="s">
        <v>134</v>
      </c>
    </row>
    <row r="62" spans="5:7" x14ac:dyDescent="0.45">
      <c r="E62" t="s">
        <v>135</v>
      </c>
      <c r="G62" t="s">
        <v>134</v>
      </c>
    </row>
    <row r="63" spans="5:7" x14ac:dyDescent="0.45">
      <c r="E63" t="s">
        <v>136</v>
      </c>
      <c r="G63" t="s">
        <v>134</v>
      </c>
    </row>
    <row r="64" spans="5:7" x14ac:dyDescent="0.45">
      <c r="E64" t="s">
        <v>137</v>
      </c>
      <c r="G64" t="s">
        <v>134</v>
      </c>
    </row>
    <row r="65" spans="5:7" x14ac:dyDescent="0.45">
      <c r="E65" t="s">
        <v>138</v>
      </c>
      <c r="G65" t="s">
        <v>134</v>
      </c>
    </row>
    <row r="66" spans="5:7" x14ac:dyDescent="0.45">
      <c r="E66" t="s">
        <v>139</v>
      </c>
      <c r="G66" t="s">
        <v>134</v>
      </c>
    </row>
    <row r="67" spans="5:7" x14ac:dyDescent="0.45">
      <c r="E67" t="s">
        <v>140</v>
      </c>
      <c r="G67" t="s">
        <v>134</v>
      </c>
    </row>
    <row r="68" spans="5:7" x14ac:dyDescent="0.45">
      <c r="E68" t="s">
        <v>141</v>
      </c>
      <c r="G68" t="s">
        <v>134</v>
      </c>
    </row>
    <row r="69" spans="5:7" x14ac:dyDescent="0.45">
      <c r="E69" t="s">
        <v>142</v>
      </c>
      <c r="G69" t="s">
        <v>134</v>
      </c>
    </row>
    <row r="70" spans="5:7" x14ac:dyDescent="0.45">
      <c r="E70" t="s">
        <v>143</v>
      </c>
      <c r="G70" t="s">
        <v>134</v>
      </c>
    </row>
    <row r="71" spans="5:7" x14ac:dyDescent="0.45">
      <c r="E71" t="s">
        <v>144</v>
      </c>
      <c r="G71" t="s">
        <v>134</v>
      </c>
    </row>
    <row r="72" spans="5:7" x14ac:dyDescent="0.45">
      <c r="E72" t="s">
        <v>145</v>
      </c>
      <c r="G72" t="s">
        <v>134</v>
      </c>
    </row>
    <row r="73" spans="5:7" x14ac:dyDescent="0.45">
      <c r="E73" t="s">
        <v>146</v>
      </c>
      <c r="G73" t="s">
        <v>134</v>
      </c>
    </row>
    <row r="74" spans="5:7" x14ac:dyDescent="0.45">
      <c r="E74" t="s">
        <v>147</v>
      </c>
      <c r="G74" t="s">
        <v>134</v>
      </c>
    </row>
    <row r="75" spans="5:7" x14ac:dyDescent="0.45">
      <c r="E75" t="s">
        <v>148</v>
      </c>
      <c r="G75" t="s">
        <v>134</v>
      </c>
    </row>
    <row r="76" spans="5:7" x14ac:dyDescent="0.45">
      <c r="E76" t="s">
        <v>149</v>
      </c>
      <c r="G76" t="s">
        <v>134</v>
      </c>
    </row>
    <row r="77" spans="5:7" x14ac:dyDescent="0.45">
      <c r="E77" t="s">
        <v>150</v>
      </c>
      <c r="G77" t="s">
        <v>134</v>
      </c>
    </row>
    <row r="78" spans="5:7" x14ac:dyDescent="0.45">
      <c r="E78" t="s">
        <v>151</v>
      </c>
      <c r="G78" t="s">
        <v>134</v>
      </c>
    </row>
    <row r="79" spans="5:7" x14ac:dyDescent="0.45">
      <c r="E79" t="s">
        <v>152</v>
      </c>
      <c r="G79" t="s">
        <v>134</v>
      </c>
    </row>
    <row r="80" spans="5:7" x14ac:dyDescent="0.45">
      <c r="E80" t="s">
        <v>153</v>
      </c>
      <c r="G80" t="s">
        <v>134</v>
      </c>
    </row>
    <row r="81" spans="5:7" x14ac:dyDescent="0.45">
      <c r="E81" t="s">
        <v>154</v>
      </c>
      <c r="G81" t="s">
        <v>134</v>
      </c>
    </row>
    <row r="82" spans="5:7" x14ac:dyDescent="0.45">
      <c r="E82" t="s">
        <v>155</v>
      </c>
      <c r="G82" t="s">
        <v>134</v>
      </c>
    </row>
    <row r="83" spans="5:7" x14ac:dyDescent="0.45">
      <c r="E83" t="s">
        <v>270</v>
      </c>
      <c r="G83" t="s">
        <v>219</v>
      </c>
    </row>
    <row r="84" spans="5:7" x14ac:dyDescent="0.45">
      <c r="E84" t="s">
        <v>271</v>
      </c>
      <c r="G84" t="s">
        <v>219</v>
      </c>
    </row>
    <row r="85" spans="5:7" x14ac:dyDescent="0.45">
      <c r="E85" t="s">
        <v>272</v>
      </c>
      <c r="G85" t="s">
        <v>219</v>
      </c>
    </row>
    <row r="86" spans="5:7" x14ac:dyDescent="0.45">
      <c r="E86" t="s">
        <v>273</v>
      </c>
      <c r="G86" t="s">
        <v>219</v>
      </c>
    </row>
    <row r="87" spans="5:7" x14ac:dyDescent="0.45">
      <c r="E87" t="s">
        <v>274</v>
      </c>
      <c r="G87" t="s">
        <v>219</v>
      </c>
    </row>
    <row r="88" spans="5:7" x14ac:dyDescent="0.45">
      <c r="E88" t="s">
        <v>275</v>
      </c>
      <c r="G88" t="s">
        <v>219</v>
      </c>
    </row>
    <row r="89" spans="5:7" x14ac:dyDescent="0.45">
      <c r="E89" t="s">
        <v>276</v>
      </c>
      <c r="G89" t="s">
        <v>219</v>
      </c>
    </row>
    <row r="90" spans="5:7" x14ac:dyDescent="0.45">
      <c r="E90" t="s">
        <v>277</v>
      </c>
      <c r="G90" t="s">
        <v>219</v>
      </c>
    </row>
    <row r="91" spans="5:7" x14ac:dyDescent="0.45">
      <c r="E91" t="s">
        <v>278</v>
      </c>
      <c r="G91" t="s">
        <v>219</v>
      </c>
    </row>
    <row r="92" spans="5:7" x14ac:dyDescent="0.45">
      <c r="E92" t="s">
        <v>279</v>
      </c>
      <c r="G92" t="s">
        <v>219</v>
      </c>
    </row>
    <row r="93" spans="5:7" x14ac:dyDescent="0.45">
      <c r="E93" t="s">
        <v>280</v>
      </c>
      <c r="G93" t="s">
        <v>219</v>
      </c>
    </row>
    <row r="94" spans="5:7" x14ac:dyDescent="0.45">
      <c r="E94" t="s">
        <v>281</v>
      </c>
      <c r="G94" t="s">
        <v>219</v>
      </c>
    </row>
    <row r="95" spans="5:7" x14ac:dyDescent="0.45">
      <c r="E95" t="s">
        <v>282</v>
      </c>
      <c r="G95" t="s">
        <v>219</v>
      </c>
    </row>
    <row r="96" spans="5:7" x14ac:dyDescent="0.45">
      <c r="E96" t="s">
        <v>283</v>
      </c>
      <c r="G96" t="s">
        <v>219</v>
      </c>
    </row>
    <row r="97" spans="5:7" x14ac:dyDescent="0.45">
      <c r="E97" t="s">
        <v>284</v>
      </c>
      <c r="G97" t="s">
        <v>219</v>
      </c>
    </row>
    <row r="98" spans="5:7" x14ac:dyDescent="0.45">
      <c r="E98" t="s">
        <v>285</v>
      </c>
      <c r="G98" t="s">
        <v>219</v>
      </c>
    </row>
    <row r="99" spans="5:7" x14ac:dyDescent="0.45">
      <c r="E99" t="s">
        <v>286</v>
      </c>
      <c r="G99" t="s">
        <v>219</v>
      </c>
    </row>
    <row r="100" spans="5:7" x14ac:dyDescent="0.45">
      <c r="E100" t="s">
        <v>287</v>
      </c>
      <c r="G100" t="s">
        <v>219</v>
      </c>
    </row>
    <row r="101" spans="5:7" x14ac:dyDescent="0.45">
      <c r="E101" t="s">
        <v>288</v>
      </c>
      <c r="G101" t="s">
        <v>219</v>
      </c>
    </row>
    <row r="102" spans="5:7" x14ac:dyDescent="0.45">
      <c r="E102" t="s">
        <v>289</v>
      </c>
      <c r="G102" t="s">
        <v>219</v>
      </c>
    </row>
    <row r="103" spans="5:7" x14ac:dyDescent="0.45">
      <c r="E103" t="s">
        <v>290</v>
      </c>
      <c r="G103" t="s">
        <v>219</v>
      </c>
    </row>
    <row r="104" spans="5:7" x14ac:dyDescent="0.45">
      <c r="E104" t="s">
        <v>291</v>
      </c>
      <c r="G104" t="s">
        <v>219</v>
      </c>
    </row>
    <row r="105" spans="5:7" x14ac:dyDescent="0.45">
      <c r="E105" t="s">
        <v>292</v>
      </c>
      <c r="G105" t="s">
        <v>219</v>
      </c>
    </row>
    <row r="106" spans="5:7" x14ac:dyDescent="0.45">
      <c r="E106" t="s">
        <v>293</v>
      </c>
      <c r="G106" t="s">
        <v>219</v>
      </c>
    </row>
    <row r="107" spans="5:7" x14ac:dyDescent="0.45">
      <c r="E107" t="s">
        <v>294</v>
      </c>
      <c r="G107" t="s">
        <v>222</v>
      </c>
    </row>
    <row r="108" spans="5:7" x14ac:dyDescent="0.45">
      <c r="E108" t="s">
        <v>295</v>
      </c>
      <c r="G108" t="s">
        <v>222</v>
      </c>
    </row>
    <row r="109" spans="5:7" x14ac:dyDescent="0.45">
      <c r="E109" t="s">
        <v>296</v>
      </c>
      <c r="G109" t="s">
        <v>222</v>
      </c>
    </row>
    <row r="110" spans="5:7" x14ac:dyDescent="0.45">
      <c r="E110" t="s">
        <v>297</v>
      </c>
      <c r="G110" t="s">
        <v>222</v>
      </c>
    </row>
    <row r="111" spans="5:7" x14ac:dyDescent="0.45">
      <c r="E111" t="s">
        <v>298</v>
      </c>
      <c r="G111" t="s">
        <v>222</v>
      </c>
    </row>
    <row r="112" spans="5:7" x14ac:dyDescent="0.45">
      <c r="E112" t="s">
        <v>299</v>
      </c>
      <c r="G112" t="s">
        <v>222</v>
      </c>
    </row>
    <row r="113" spans="5:7" x14ac:dyDescent="0.45">
      <c r="E113" t="s">
        <v>300</v>
      </c>
      <c r="G113" t="s">
        <v>222</v>
      </c>
    </row>
    <row r="114" spans="5:7" x14ac:dyDescent="0.45">
      <c r="E114" t="s">
        <v>301</v>
      </c>
      <c r="G114" t="s">
        <v>222</v>
      </c>
    </row>
    <row r="115" spans="5:7" x14ac:dyDescent="0.45">
      <c r="E115" t="s">
        <v>302</v>
      </c>
      <c r="G115" t="s">
        <v>222</v>
      </c>
    </row>
    <row r="116" spans="5:7" x14ac:dyDescent="0.45">
      <c r="E116" t="s">
        <v>303</v>
      </c>
      <c r="G116" t="s">
        <v>222</v>
      </c>
    </row>
    <row r="117" spans="5:7" x14ac:dyDescent="0.45">
      <c r="E117" t="s">
        <v>304</v>
      </c>
      <c r="G117" t="s">
        <v>222</v>
      </c>
    </row>
    <row r="118" spans="5:7" x14ac:dyDescent="0.45">
      <c r="E118" t="s">
        <v>305</v>
      </c>
      <c r="G118" t="s">
        <v>222</v>
      </c>
    </row>
    <row r="119" spans="5:7" x14ac:dyDescent="0.45">
      <c r="E119" t="s">
        <v>306</v>
      </c>
      <c r="G119" t="s">
        <v>222</v>
      </c>
    </row>
    <row r="120" spans="5:7" x14ac:dyDescent="0.45">
      <c r="E120" t="s">
        <v>307</v>
      </c>
      <c r="G120" t="s">
        <v>222</v>
      </c>
    </row>
    <row r="121" spans="5:7" x14ac:dyDescent="0.45">
      <c r="E121" t="s">
        <v>308</v>
      </c>
      <c r="G121" t="s">
        <v>222</v>
      </c>
    </row>
    <row r="122" spans="5:7" x14ac:dyDescent="0.45">
      <c r="E122" t="s">
        <v>309</v>
      </c>
      <c r="G122" t="s">
        <v>222</v>
      </c>
    </row>
    <row r="123" spans="5:7" x14ac:dyDescent="0.45">
      <c r="E123" t="s">
        <v>310</v>
      </c>
      <c r="G123" t="s">
        <v>222</v>
      </c>
    </row>
    <row r="124" spans="5:7" x14ac:dyDescent="0.45">
      <c r="E124" t="s">
        <v>311</v>
      </c>
      <c r="G124" t="s">
        <v>222</v>
      </c>
    </row>
    <row r="125" spans="5:7" x14ac:dyDescent="0.45">
      <c r="E125" t="s">
        <v>312</v>
      </c>
      <c r="G125" t="s">
        <v>222</v>
      </c>
    </row>
    <row r="126" spans="5:7" x14ac:dyDescent="0.45">
      <c r="E126" t="s">
        <v>313</v>
      </c>
      <c r="G126" t="s">
        <v>222</v>
      </c>
    </row>
    <row r="127" spans="5:7" x14ac:dyDescent="0.45">
      <c r="E127" t="s">
        <v>314</v>
      </c>
      <c r="G127" t="s">
        <v>222</v>
      </c>
    </row>
    <row r="128" spans="5:7" x14ac:dyDescent="0.45">
      <c r="E128" t="s">
        <v>315</v>
      </c>
      <c r="G128" t="s">
        <v>222</v>
      </c>
    </row>
    <row r="129" spans="5:7" x14ac:dyDescent="0.45">
      <c r="E129" t="s">
        <v>316</v>
      </c>
      <c r="G129" t="s">
        <v>222</v>
      </c>
    </row>
    <row r="130" spans="5:7" x14ac:dyDescent="0.45">
      <c r="E130" t="s">
        <v>317</v>
      </c>
      <c r="G130" t="s">
        <v>222</v>
      </c>
    </row>
    <row r="131" spans="5:7" x14ac:dyDescent="0.45">
      <c r="E131" t="s">
        <v>156</v>
      </c>
      <c r="G131" t="s">
        <v>224</v>
      </c>
    </row>
    <row r="132" spans="5:7" x14ac:dyDescent="0.45">
      <c r="E132" t="s">
        <v>157</v>
      </c>
      <c r="G132" t="s">
        <v>224</v>
      </c>
    </row>
    <row r="133" spans="5:7" x14ac:dyDescent="0.45">
      <c r="E133" t="s">
        <v>158</v>
      </c>
      <c r="G133" t="s">
        <v>224</v>
      </c>
    </row>
    <row r="134" spans="5:7" x14ac:dyDescent="0.45">
      <c r="E134" t="s">
        <v>159</v>
      </c>
      <c r="G134" t="s">
        <v>224</v>
      </c>
    </row>
    <row r="135" spans="5:7" x14ac:dyDescent="0.45">
      <c r="E135" t="s">
        <v>160</v>
      </c>
      <c r="G135" t="s">
        <v>224</v>
      </c>
    </row>
    <row r="136" spans="5:7" x14ac:dyDescent="0.45">
      <c r="E136" t="s">
        <v>161</v>
      </c>
      <c r="G136" t="s">
        <v>224</v>
      </c>
    </row>
    <row r="137" spans="5:7" x14ac:dyDescent="0.45">
      <c r="E137" t="s">
        <v>162</v>
      </c>
      <c r="G137" t="s">
        <v>224</v>
      </c>
    </row>
    <row r="138" spans="5:7" x14ac:dyDescent="0.45">
      <c r="E138" t="s">
        <v>163</v>
      </c>
      <c r="G138" t="s">
        <v>224</v>
      </c>
    </row>
    <row r="139" spans="5:7" x14ac:dyDescent="0.45">
      <c r="E139" t="s">
        <v>164</v>
      </c>
      <c r="G139" t="s">
        <v>224</v>
      </c>
    </row>
    <row r="140" spans="5:7" x14ac:dyDescent="0.45">
      <c r="E140" t="s">
        <v>165</v>
      </c>
      <c r="G140" t="s">
        <v>224</v>
      </c>
    </row>
    <row r="141" spans="5:7" x14ac:dyDescent="0.45">
      <c r="E141" t="s">
        <v>166</v>
      </c>
      <c r="G141" t="s">
        <v>224</v>
      </c>
    </row>
    <row r="142" spans="5:7" x14ac:dyDescent="0.45">
      <c r="E142" t="s">
        <v>167</v>
      </c>
      <c r="G142" t="s">
        <v>224</v>
      </c>
    </row>
    <row r="143" spans="5:7" x14ac:dyDescent="0.45">
      <c r="E143" t="s">
        <v>168</v>
      </c>
      <c r="G143" t="s">
        <v>224</v>
      </c>
    </row>
    <row r="144" spans="5:7" x14ac:dyDescent="0.45">
      <c r="E144" t="s">
        <v>169</v>
      </c>
      <c r="G144" t="s">
        <v>224</v>
      </c>
    </row>
    <row r="145" spans="5:7" x14ac:dyDescent="0.45">
      <c r="E145" t="s">
        <v>170</v>
      </c>
      <c r="G145" t="s">
        <v>224</v>
      </c>
    </row>
    <row r="146" spans="5:7" x14ac:dyDescent="0.45">
      <c r="E146" t="s">
        <v>171</v>
      </c>
      <c r="G146" t="s">
        <v>224</v>
      </c>
    </row>
    <row r="147" spans="5:7" x14ac:dyDescent="0.45">
      <c r="E147" t="s">
        <v>172</v>
      </c>
      <c r="G147" t="s">
        <v>224</v>
      </c>
    </row>
    <row r="148" spans="5:7" x14ac:dyDescent="0.45">
      <c r="E148" t="s">
        <v>173</v>
      </c>
      <c r="G148" t="s">
        <v>224</v>
      </c>
    </row>
    <row r="149" spans="5:7" x14ac:dyDescent="0.45">
      <c r="E149" t="s">
        <v>174</v>
      </c>
      <c r="G149" t="s">
        <v>224</v>
      </c>
    </row>
    <row r="150" spans="5:7" x14ac:dyDescent="0.45">
      <c r="E150" t="s">
        <v>175</v>
      </c>
      <c r="G150" t="s">
        <v>224</v>
      </c>
    </row>
    <row r="151" spans="5:7" x14ac:dyDescent="0.45">
      <c r="E151" t="s">
        <v>176</v>
      </c>
      <c r="G151" t="s">
        <v>224</v>
      </c>
    </row>
    <row r="152" spans="5:7" x14ac:dyDescent="0.45">
      <c r="E152" t="s">
        <v>177</v>
      </c>
      <c r="G152" t="s">
        <v>224</v>
      </c>
    </row>
    <row r="153" spans="5:7" x14ac:dyDescent="0.45">
      <c r="E153" t="s">
        <v>178</v>
      </c>
      <c r="G153" t="s">
        <v>224</v>
      </c>
    </row>
    <row r="154" spans="5:7" x14ac:dyDescent="0.45">
      <c r="E154" t="s">
        <v>179</v>
      </c>
      <c r="G154" t="s">
        <v>224</v>
      </c>
    </row>
    <row r="155" spans="5:7" x14ac:dyDescent="0.45">
      <c r="E155" t="s">
        <v>318</v>
      </c>
      <c r="G155" t="s">
        <v>226</v>
      </c>
    </row>
    <row r="156" spans="5:7" x14ac:dyDescent="0.45">
      <c r="E156" t="s">
        <v>319</v>
      </c>
      <c r="G156" t="s">
        <v>226</v>
      </c>
    </row>
    <row r="157" spans="5:7" x14ac:dyDescent="0.45">
      <c r="E157" t="s">
        <v>320</v>
      </c>
      <c r="G157" t="s">
        <v>226</v>
      </c>
    </row>
    <row r="158" spans="5:7" x14ac:dyDescent="0.45">
      <c r="E158" t="s">
        <v>321</v>
      </c>
      <c r="G158" t="s">
        <v>226</v>
      </c>
    </row>
    <row r="159" spans="5:7" x14ac:dyDescent="0.45">
      <c r="E159" t="s">
        <v>322</v>
      </c>
      <c r="G159" t="s">
        <v>226</v>
      </c>
    </row>
    <row r="160" spans="5:7" x14ac:dyDescent="0.45">
      <c r="E160" t="s">
        <v>323</v>
      </c>
      <c r="G160" t="s">
        <v>226</v>
      </c>
    </row>
    <row r="161" spans="5:7" x14ac:dyDescent="0.45">
      <c r="E161" t="s">
        <v>324</v>
      </c>
      <c r="G161" t="s">
        <v>226</v>
      </c>
    </row>
    <row r="162" spans="5:7" x14ac:dyDescent="0.45">
      <c r="E162" t="s">
        <v>325</v>
      </c>
      <c r="G162" t="s">
        <v>226</v>
      </c>
    </row>
    <row r="163" spans="5:7" x14ac:dyDescent="0.45">
      <c r="E163" t="s">
        <v>326</v>
      </c>
      <c r="G163" t="s">
        <v>226</v>
      </c>
    </row>
    <row r="164" spans="5:7" x14ac:dyDescent="0.45">
      <c r="E164" t="s">
        <v>327</v>
      </c>
      <c r="G164" t="s">
        <v>226</v>
      </c>
    </row>
    <row r="165" spans="5:7" x14ac:dyDescent="0.45">
      <c r="E165" t="s">
        <v>328</v>
      </c>
      <c r="G165" t="s">
        <v>226</v>
      </c>
    </row>
    <row r="166" spans="5:7" x14ac:dyDescent="0.45">
      <c r="E166" t="s">
        <v>329</v>
      </c>
      <c r="G166" t="s">
        <v>226</v>
      </c>
    </row>
    <row r="167" spans="5:7" x14ac:dyDescent="0.45">
      <c r="E167" t="s">
        <v>330</v>
      </c>
      <c r="G167" t="s">
        <v>226</v>
      </c>
    </row>
    <row r="168" spans="5:7" x14ac:dyDescent="0.45">
      <c r="E168" t="s">
        <v>331</v>
      </c>
      <c r="G168" t="s">
        <v>226</v>
      </c>
    </row>
    <row r="169" spans="5:7" x14ac:dyDescent="0.45">
      <c r="E169" t="s">
        <v>332</v>
      </c>
      <c r="G169" t="s">
        <v>226</v>
      </c>
    </row>
    <row r="170" spans="5:7" x14ac:dyDescent="0.45">
      <c r="E170" t="s">
        <v>333</v>
      </c>
      <c r="G170" t="s">
        <v>226</v>
      </c>
    </row>
    <row r="171" spans="5:7" x14ac:dyDescent="0.45">
      <c r="E171" t="s">
        <v>334</v>
      </c>
      <c r="G171" t="s">
        <v>226</v>
      </c>
    </row>
    <row r="172" spans="5:7" x14ac:dyDescent="0.45">
      <c r="E172" t="s">
        <v>335</v>
      </c>
      <c r="G172" t="s">
        <v>226</v>
      </c>
    </row>
    <row r="173" spans="5:7" x14ac:dyDescent="0.45">
      <c r="E173" t="s">
        <v>336</v>
      </c>
      <c r="G173" t="s">
        <v>226</v>
      </c>
    </row>
    <row r="174" spans="5:7" x14ac:dyDescent="0.45">
      <c r="E174" t="s">
        <v>337</v>
      </c>
      <c r="G174" t="s">
        <v>226</v>
      </c>
    </row>
    <row r="175" spans="5:7" x14ac:dyDescent="0.45">
      <c r="E175" t="s">
        <v>338</v>
      </c>
      <c r="G175" t="s">
        <v>226</v>
      </c>
    </row>
    <row r="176" spans="5:7" x14ac:dyDescent="0.45">
      <c r="E176" t="s">
        <v>339</v>
      </c>
      <c r="G176" t="s">
        <v>226</v>
      </c>
    </row>
    <row r="177" spans="5:7" x14ac:dyDescent="0.45">
      <c r="E177" t="s">
        <v>340</v>
      </c>
      <c r="G177" t="s">
        <v>226</v>
      </c>
    </row>
    <row r="178" spans="5:7" x14ac:dyDescent="0.45">
      <c r="E178" t="s">
        <v>341</v>
      </c>
      <c r="G178" t="s">
        <v>226</v>
      </c>
    </row>
    <row r="179" spans="5:7" x14ac:dyDescent="0.45">
      <c r="E179" t="s">
        <v>342</v>
      </c>
      <c r="G179" t="s">
        <v>228</v>
      </c>
    </row>
    <row r="180" spans="5:7" x14ac:dyDescent="0.45">
      <c r="E180" t="s">
        <v>343</v>
      </c>
      <c r="G180" t="s">
        <v>228</v>
      </c>
    </row>
    <row r="181" spans="5:7" x14ac:dyDescent="0.45">
      <c r="E181" t="s">
        <v>344</v>
      </c>
      <c r="G181" t="s">
        <v>228</v>
      </c>
    </row>
    <row r="182" spans="5:7" x14ac:dyDescent="0.45">
      <c r="E182" t="s">
        <v>345</v>
      </c>
      <c r="G182" t="s">
        <v>228</v>
      </c>
    </row>
    <row r="183" spans="5:7" x14ac:dyDescent="0.45">
      <c r="E183" t="s">
        <v>346</v>
      </c>
      <c r="G183" t="s">
        <v>228</v>
      </c>
    </row>
    <row r="184" spans="5:7" x14ac:dyDescent="0.45">
      <c r="E184" t="s">
        <v>347</v>
      </c>
      <c r="G184" t="s">
        <v>228</v>
      </c>
    </row>
    <row r="185" spans="5:7" x14ac:dyDescent="0.45">
      <c r="E185" t="s">
        <v>348</v>
      </c>
      <c r="G185" t="s">
        <v>228</v>
      </c>
    </row>
    <row r="186" spans="5:7" x14ac:dyDescent="0.45">
      <c r="E186" t="s">
        <v>349</v>
      </c>
      <c r="G186" t="s">
        <v>228</v>
      </c>
    </row>
    <row r="187" spans="5:7" x14ac:dyDescent="0.45">
      <c r="E187" t="s">
        <v>350</v>
      </c>
      <c r="G187" t="s">
        <v>228</v>
      </c>
    </row>
    <row r="188" spans="5:7" x14ac:dyDescent="0.45">
      <c r="E188" t="s">
        <v>351</v>
      </c>
      <c r="G188" t="s">
        <v>228</v>
      </c>
    </row>
    <row r="189" spans="5:7" x14ac:dyDescent="0.45">
      <c r="E189" t="s">
        <v>352</v>
      </c>
      <c r="G189" t="s">
        <v>228</v>
      </c>
    </row>
    <row r="190" spans="5:7" x14ac:dyDescent="0.45">
      <c r="E190" t="s">
        <v>353</v>
      </c>
      <c r="G190" t="s">
        <v>228</v>
      </c>
    </row>
    <row r="191" spans="5:7" x14ac:dyDescent="0.45">
      <c r="E191" t="s">
        <v>354</v>
      </c>
      <c r="G191" t="s">
        <v>228</v>
      </c>
    </row>
    <row r="192" spans="5:7" x14ac:dyDescent="0.45">
      <c r="E192" t="s">
        <v>355</v>
      </c>
      <c r="G192" t="s">
        <v>228</v>
      </c>
    </row>
    <row r="193" spans="5:7" x14ac:dyDescent="0.45">
      <c r="E193" t="s">
        <v>356</v>
      </c>
      <c r="G193" t="s">
        <v>228</v>
      </c>
    </row>
    <row r="194" spans="5:7" x14ac:dyDescent="0.45">
      <c r="E194" t="s">
        <v>357</v>
      </c>
      <c r="G194" t="s">
        <v>228</v>
      </c>
    </row>
    <row r="195" spans="5:7" x14ac:dyDescent="0.45">
      <c r="E195" t="s">
        <v>358</v>
      </c>
      <c r="G195" t="s">
        <v>228</v>
      </c>
    </row>
    <row r="196" spans="5:7" x14ac:dyDescent="0.45">
      <c r="E196" t="s">
        <v>359</v>
      </c>
      <c r="G196" t="s">
        <v>228</v>
      </c>
    </row>
    <row r="197" spans="5:7" x14ac:dyDescent="0.45">
      <c r="E197" t="s">
        <v>360</v>
      </c>
      <c r="G197" t="s">
        <v>228</v>
      </c>
    </row>
    <row r="198" spans="5:7" x14ac:dyDescent="0.45">
      <c r="E198" t="s">
        <v>361</v>
      </c>
      <c r="G198" t="s">
        <v>228</v>
      </c>
    </row>
    <row r="199" spans="5:7" x14ac:dyDescent="0.45">
      <c r="E199" t="s">
        <v>362</v>
      </c>
      <c r="G199" t="s">
        <v>228</v>
      </c>
    </row>
    <row r="200" spans="5:7" x14ac:dyDescent="0.45">
      <c r="E200" t="s">
        <v>363</v>
      </c>
      <c r="G200" t="s">
        <v>228</v>
      </c>
    </row>
    <row r="201" spans="5:7" x14ac:dyDescent="0.45">
      <c r="E201" t="s">
        <v>364</v>
      </c>
      <c r="G201" t="s">
        <v>228</v>
      </c>
    </row>
    <row r="202" spans="5:7" x14ac:dyDescent="0.45">
      <c r="E202" t="s">
        <v>365</v>
      </c>
      <c r="G202" t="s">
        <v>228</v>
      </c>
    </row>
    <row r="203" spans="5:7" x14ac:dyDescent="0.45">
      <c r="E203" t="s">
        <v>180</v>
      </c>
      <c r="G203" t="s">
        <v>230</v>
      </c>
    </row>
    <row r="204" spans="5:7" x14ac:dyDescent="0.45">
      <c r="E204" t="s">
        <v>181</v>
      </c>
      <c r="G204" t="s">
        <v>230</v>
      </c>
    </row>
    <row r="205" spans="5:7" x14ac:dyDescent="0.45">
      <c r="E205" t="s">
        <v>182</v>
      </c>
      <c r="G205" t="s">
        <v>230</v>
      </c>
    </row>
    <row r="206" spans="5:7" x14ac:dyDescent="0.45">
      <c r="E206" t="s">
        <v>183</v>
      </c>
      <c r="G206" t="s">
        <v>230</v>
      </c>
    </row>
    <row r="207" spans="5:7" x14ac:dyDescent="0.45">
      <c r="E207" t="s">
        <v>184</v>
      </c>
      <c r="G207" t="s">
        <v>230</v>
      </c>
    </row>
    <row r="208" spans="5:7" x14ac:dyDescent="0.45">
      <c r="E208" t="s">
        <v>185</v>
      </c>
      <c r="G208" t="s">
        <v>230</v>
      </c>
    </row>
    <row r="209" spans="5:7" x14ac:dyDescent="0.45">
      <c r="E209" t="s">
        <v>186</v>
      </c>
      <c r="G209" t="s">
        <v>230</v>
      </c>
    </row>
    <row r="210" spans="5:7" x14ac:dyDescent="0.45">
      <c r="E210" t="s">
        <v>187</v>
      </c>
      <c r="G210" t="s">
        <v>230</v>
      </c>
    </row>
    <row r="211" spans="5:7" x14ac:dyDescent="0.45">
      <c r="E211" t="s">
        <v>188</v>
      </c>
      <c r="G211" t="s">
        <v>230</v>
      </c>
    </row>
    <row r="212" spans="5:7" x14ac:dyDescent="0.45">
      <c r="E212" t="s">
        <v>189</v>
      </c>
      <c r="G212" t="s">
        <v>230</v>
      </c>
    </row>
    <row r="213" spans="5:7" x14ac:dyDescent="0.45">
      <c r="E213" t="s">
        <v>190</v>
      </c>
      <c r="G213" t="s">
        <v>230</v>
      </c>
    </row>
    <row r="214" spans="5:7" x14ac:dyDescent="0.45">
      <c r="E214" t="s">
        <v>191</v>
      </c>
      <c r="G214" t="s">
        <v>230</v>
      </c>
    </row>
    <row r="215" spans="5:7" x14ac:dyDescent="0.45">
      <c r="E215" t="s">
        <v>192</v>
      </c>
      <c r="G215" t="s">
        <v>230</v>
      </c>
    </row>
    <row r="216" spans="5:7" x14ac:dyDescent="0.45">
      <c r="E216" t="s">
        <v>193</v>
      </c>
      <c r="G216" t="s">
        <v>230</v>
      </c>
    </row>
    <row r="217" spans="5:7" x14ac:dyDescent="0.45">
      <c r="E217" t="s">
        <v>194</v>
      </c>
      <c r="G217" t="s">
        <v>230</v>
      </c>
    </row>
    <row r="218" spans="5:7" x14ac:dyDescent="0.45">
      <c r="E218" t="s">
        <v>195</v>
      </c>
      <c r="G218" t="s">
        <v>230</v>
      </c>
    </row>
    <row r="219" spans="5:7" x14ac:dyDescent="0.45">
      <c r="E219" t="s">
        <v>196</v>
      </c>
      <c r="G219" t="s">
        <v>230</v>
      </c>
    </row>
    <row r="220" spans="5:7" x14ac:dyDescent="0.45">
      <c r="E220" t="s">
        <v>197</v>
      </c>
      <c r="G220" t="s">
        <v>230</v>
      </c>
    </row>
    <row r="221" spans="5:7" x14ac:dyDescent="0.45">
      <c r="E221" t="s">
        <v>198</v>
      </c>
      <c r="G221" t="s">
        <v>230</v>
      </c>
    </row>
    <row r="222" spans="5:7" x14ac:dyDescent="0.45">
      <c r="E222" t="s">
        <v>199</v>
      </c>
      <c r="G222" t="s">
        <v>230</v>
      </c>
    </row>
    <row r="223" spans="5:7" x14ac:dyDescent="0.45">
      <c r="E223" t="s">
        <v>200</v>
      </c>
      <c r="G223" t="s">
        <v>230</v>
      </c>
    </row>
    <row r="224" spans="5:7" x14ac:dyDescent="0.45">
      <c r="E224" t="s">
        <v>201</v>
      </c>
      <c r="G224" t="s">
        <v>230</v>
      </c>
    </row>
    <row r="225" spans="5:7" x14ac:dyDescent="0.45">
      <c r="E225" t="s">
        <v>202</v>
      </c>
      <c r="G225" t="s">
        <v>230</v>
      </c>
    </row>
    <row r="226" spans="5:7" x14ac:dyDescent="0.45">
      <c r="E226" t="s">
        <v>203</v>
      </c>
      <c r="G226" t="s">
        <v>230</v>
      </c>
    </row>
    <row r="227" spans="5:7" x14ac:dyDescent="0.45">
      <c r="E227" t="s">
        <v>204</v>
      </c>
      <c r="G227" t="s">
        <v>124</v>
      </c>
    </row>
    <row r="228" spans="5:7" x14ac:dyDescent="0.45">
      <c r="E228" t="s">
        <v>205</v>
      </c>
      <c r="G228" t="s">
        <v>124</v>
      </c>
    </row>
    <row r="229" spans="5:7" x14ac:dyDescent="0.45">
      <c r="E229" t="s">
        <v>206</v>
      </c>
      <c r="G229" t="s">
        <v>124</v>
      </c>
    </row>
    <row r="230" spans="5:7" x14ac:dyDescent="0.45">
      <c r="E230" t="s">
        <v>207</v>
      </c>
      <c r="G230" t="s">
        <v>124</v>
      </c>
    </row>
    <row r="231" spans="5:7" x14ac:dyDescent="0.45">
      <c r="E231" t="s">
        <v>208</v>
      </c>
      <c r="G231" t="s">
        <v>124</v>
      </c>
    </row>
    <row r="232" spans="5:7" x14ac:dyDescent="0.45">
      <c r="E232" t="s">
        <v>209</v>
      </c>
      <c r="G232" t="s">
        <v>124</v>
      </c>
    </row>
    <row r="233" spans="5:7" x14ac:dyDescent="0.45">
      <c r="E233" t="s">
        <v>210</v>
      </c>
      <c r="G233" t="s">
        <v>124</v>
      </c>
    </row>
    <row r="234" spans="5:7" x14ac:dyDescent="0.45">
      <c r="E234" t="s">
        <v>211</v>
      </c>
      <c r="G234" t="s">
        <v>124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AFAE2-B927-41D9-A5C3-612EED1AAC8B}">
  <dimension ref="A9:G354"/>
  <sheetViews>
    <sheetView workbookViewId="0"/>
  </sheetViews>
  <sheetFormatPr defaultRowHeight="14.25" x14ac:dyDescent="0.45"/>
  <sheetData>
    <row r="9" spans="1:7" x14ac:dyDescent="0.45">
      <c r="C9" t="str">
        <f>IF(A11="x","DeActivated","~TimeSlices")</f>
        <v>~TimeSlices</v>
      </c>
    </row>
    <row r="10" spans="1:7" x14ac:dyDescent="0.45">
      <c r="A10" t="s">
        <v>104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</row>
    <row r="11" spans="1:7" x14ac:dyDescent="0.45">
      <c r="A11" t="str">
        <f>IFERROR(IF(Veda!B5=A10,"ok","x"),"")</f>
        <v>ok</v>
      </c>
      <c r="C11" t="s">
        <v>123</v>
      </c>
      <c r="D11" t="s">
        <v>124</v>
      </c>
      <c r="E11" t="s">
        <v>366</v>
      </c>
      <c r="F11" t="s">
        <v>214</v>
      </c>
      <c r="G11" t="s">
        <v>127</v>
      </c>
    </row>
    <row r="12" spans="1:7" x14ac:dyDescent="0.45">
      <c r="C12" t="s">
        <v>128</v>
      </c>
      <c r="D12" t="s">
        <v>127</v>
      </c>
      <c r="E12" t="s">
        <v>367</v>
      </c>
      <c r="F12" t="s">
        <v>133</v>
      </c>
      <c r="G12" t="s">
        <v>127</v>
      </c>
    </row>
    <row r="13" spans="1:7" x14ac:dyDescent="0.45">
      <c r="C13" t="s">
        <v>130</v>
      </c>
      <c r="D13" t="s">
        <v>131</v>
      </c>
      <c r="E13" t="s">
        <v>368</v>
      </c>
      <c r="F13" t="s">
        <v>133</v>
      </c>
      <c r="G13" t="s">
        <v>127</v>
      </c>
    </row>
    <row r="14" spans="1:7" x14ac:dyDescent="0.45">
      <c r="C14" t="s">
        <v>133</v>
      </c>
      <c r="E14" t="s">
        <v>369</v>
      </c>
      <c r="G14" t="s">
        <v>127</v>
      </c>
    </row>
    <row r="15" spans="1:7" x14ac:dyDescent="0.45">
      <c r="C15" t="s">
        <v>218</v>
      </c>
      <c r="E15" t="s">
        <v>370</v>
      </c>
      <c r="G15" t="s">
        <v>127</v>
      </c>
    </row>
    <row r="16" spans="1:7" x14ac:dyDescent="0.45">
      <c r="C16" t="s">
        <v>221</v>
      </c>
      <c r="E16" t="s">
        <v>371</v>
      </c>
      <c r="G16" t="s">
        <v>127</v>
      </c>
    </row>
    <row r="17" spans="5:7" x14ac:dyDescent="0.45">
      <c r="E17" t="s">
        <v>372</v>
      </c>
      <c r="G17" t="s">
        <v>127</v>
      </c>
    </row>
    <row r="18" spans="5:7" x14ac:dyDescent="0.45">
      <c r="E18" t="s">
        <v>373</v>
      </c>
      <c r="G18" t="s">
        <v>127</v>
      </c>
    </row>
    <row r="19" spans="5:7" x14ac:dyDescent="0.45">
      <c r="E19" t="s">
        <v>374</v>
      </c>
      <c r="G19" t="s">
        <v>127</v>
      </c>
    </row>
    <row r="20" spans="5:7" x14ac:dyDescent="0.45">
      <c r="E20" t="s">
        <v>375</v>
      </c>
      <c r="G20" t="s">
        <v>127</v>
      </c>
    </row>
    <row r="21" spans="5:7" x14ac:dyDescent="0.45">
      <c r="E21" t="s">
        <v>376</v>
      </c>
      <c r="G21" t="s">
        <v>127</v>
      </c>
    </row>
    <row r="22" spans="5:7" x14ac:dyDescent="0.45">
      <c r="E22" t="s">
        <v>377</v>
      </c>
      <c r="G22" t="s">
        <v>127</v>
      </c>
    </row>
    <row r="23" spans="5:7" x14ac:dyDescent="0.45">
      <c r="E23" t="s">
        <v>378</v>
      </c>
      <c r="G23" t="s">
        <v>127</v>
      </c>
    </row>
    <row r="24" spans="5:7" x14ac:dyDescent="0.45">
      <c r="E24" t="s">
        <v>379</v>
      </c>
      <c r="G24" t="s">
        <v>127</v>
      </c>
    </row>
    <row r="25" spans="5:7" x14ac:dyDescent="0.45">
      <c r="E25" t="s">
        <v>380</v>
      </c>
      <c r="G25" t="s">
        <v>127</v>
      </c>
    </row>
    <row r="26" spans="5:7" x14ac:dyDescent="0.45">
      <c r="E26" t="s">
        <v>381</v>
      </c>
      <c r="G26" t="s">
        <v>127</v>
      </c>
    </row>
    <row r="27" spans="5:7" x14ac:dyDescent="0.45">
      <c r="E27" t="s">
        <v>382</v>
      </c>
      <c r="G27" t="s">
        <v>127</v>
      </c>
    </row>
    <row r="28" spans="5:7" x14ac:dyDescent="0.45">
      <c r="E28" t="s">
        <v>383</v>
      </c>
      <c r="G28" t="s">
        <v>127</v>
      </c>
    </row>
    <row r="29" spans="5:7" x14ac:dyDescent="0.45">
      <c r="E29" t="s">
        <v>384</v>
      </c>
      <c r="G29" t="s">
        <v>127</v>
      </c>
    </row>
    <row r="30" spans="5:7" x14ac:dyDescent="0.45">
      <c r="E30" t="s">
        <v>385</v>
      </c>
      <c r="G30" t="s">
        <v>127</v>
      </c>
    </row>
    <row r="31" spans="5:7" x14ac:dyDescent="0.45">
      <c r="E31" t="s">
        <v>386</v>
      </c>
      <c r="G31" t="s">
        <v>127</v>
      </c>
    </row>
    <row r="32" spans="5:7" x14ac:dyDescent="0.45">
      <c r="E32" t="s">
        <v>387</v>
      </c>
      <c r="G32" t="s">
        <v>127</v>
      </c>
    </row>
    <row r="33" spans="5:7" x14ac:dyDescent="0.45">
      <c r="E33" t="s">
        <v>388</v>
      </c>
      <c r="G33" t="s">
        <v>127</v>
      </c>
    </row>
    <row r="34" spans="5:7" x14ac:dyDescent="0.45">
      <c r="E34" t="s">
        <v>389</v>
      </c>
      <c r="G34" t="s">
        <v>127</v>
      </c>
    </row>
    <row r="35" spans="5:7" x14ac:dyDescent="0.45">
      <c r="E35" t="s">
        <v>156</v>
      </c>
      <c r="G35" t="s">
        <v>127</v>
      </c>
    </row>
    <row r="36" spans="5:7" x14ac:dyDescent="0.45">
      <c r="E36" t="s">
        <v>157</v>
      </c>
      <c r="G36" t="s">
        <v>127</v>
      </c>
    </row>
    <row r="37" spans="5:7" x14ac:dyDescent="0.45">
      <c r="E37" t="s">
        <v>158</v>
      </c>
      <c r="G37" t="s">
        <v>127</v>
      </c>
    </row>
    <row r="38" spans="5:7" x14ac:dyDescent="0.45">
      <c r="E38" t="s">
        <v>159</v>
      </c>
      <c r="G38" t="s">
        <v>127</v>
      </c>
    </row>
    <row r="39" spans="5:7" x14ac:dyDescent="0.45">
      <c r="E39" t="s">
        <v>160</v>
      </c>
      <c r="G39" t="s">
        <v>127</v>
      </c>
    </row>
    <row r="40" spans="5:7" x14ac:dyDescent="0.45">
      <c r="E40" t="s">
        <v>161</v>
      </c>
      <c r="G40" t="s">
        <v>127</v>
      </c>
    </row>
    <row r="41" spans="5:7" x14ac:dyDescent="0.45">
      <c r="E41" t="s">
        <v>162</v>
      </c>
      <c r="G41" t="s">
        <v>127</v>
      </c>
    </row>
    <row r="42" spans="5:7" x14ac:dyDescent="0.45">
      <c r="E42" t="s">
        <v>163</v>
      </c>
      <c r="G42" t="s">
        <v>127</v>
      </c>
    </row>
    <row r="43" spans="5:7" x14ac:dyDescent="0.45">
      <c r="E43" t="s">
        <v>164</v>
      </c>
      <c r="G43" t="s">
        <v>127</v>
      </c>
    </row>
    <row r="44" spans="5:7" x14ac:dyDescent="0.45">
      <c r="E44" t="s">
        <v>165</v>
      </c>
      <c r="G44" t="s">
        <v>127</v>
      </c>
    </row>
    <row r="45" spans="5:7" x14ac:dyDescent="0.45">
      <c r="E45" t="s">
        <v>166</v>
      </c>
      <c r="G45" t="s">
        <v>127</v>
      </c>
    </row>
    <row r="46" spans="5:7" x14ac:dyDescent="0.45">
      <c r="E46" t="s">
        <v>167</v>
      </c>
      <c r="G46" t="s">
        <v>127</v>
      </c>
    </row>
    <row r="47" spans="5:7" x14ac:dyDescent="0.45">
      <c r="E47" t="s">
        <v>168</v>
      </c>
      <c r="G47" t="s">
        <v>127</v>
      </c>
    </row>
    <row r="48" spans="5:7" x14ac:dyDescent="0.45">
      <c r="E48" t="s">
        <v>169</v>
      </c>
      <c r="G48" t="s">
        <v>127</v>
      </c>
    </row>
    <row r="49" spans="5:7" x14ac:dyDescent="0.45">
      <c r="E49" t="s">
        <v>170</v>
      </c>
      <c r="G49" t="s">
        <v>127</v>
      </c>
    </row>
    <row r="50" spans="5:7" x14ac:dyDescent="0.45">
      <c r="E50" t="s">
        <v>171</v>
      </c>
      <c r="G50" t="s">
        <v>127</v>
      </c>
    </row>
    <row r="51" spans="5:7" x14ac:dyDescent="0.45">
      <c r="E51" t="s">
        <v>172</v>
      </c>
      <c r="G51" t="s">
        <v>127</v>
      </c>
    </row>
    <row r="52" spans="5:7" x14ac:dyDescent="0.45">
      <c r="E52" t="s">
        <v>173</v>
      </c>
      <c r="G52" t="s">
        <v>127</v>
      </c>
    </row>
    <row r="53" spans="5:7" x14ac:dyDescent="0.45">
      <c r="E53" t="s">
        <v>174</v>
      </c>
      <c r="G53" t="s">
        <v>127</v>
      </c>
    </row>
    <row r="54" spans="5:7" x14ac:dyDescent="0.45">
      <c r="E54" t="s">
        <v>175</v>
      </c>
      <c r="G54" t="s">
        <v>127</v>
      </c>
    </row>
    <row r="55" spans="5:7" x14ac:dyDescent="0.45">
      <c r="E55" t="s">
        <v>176</v>
      </c>
      <c r="G55" t="s">
        <v>127</v>
      </c>
    </row>
    <row r="56" spans="5:7" x14ac:dyDescent="0.45">
      <c r="E56" t="s">
        <v>177</v>
      </c>
      <c r="G56" t="s">
        <v>127</v>
      </c>
    </row>
    <row r="57" spans="5:7" x14ac:dyDescent="0.45">
      <c r="E57" t="s">
        <v>178</v>
      </c>
      <c r="G57" t="s">
        <v>127</v>
      </c>
    </row>
    <row r="58" spans="5:7" x14ac:dyDescent="0.45">
      <c r="E58" t="s">
        <v>179</v>
      </c>
      <c r="G58" t="s">
        <v>127</v>
      </c>
    </row>
    <row r="59" spans="5:7" x14ac:dyDescent="0.45">
      <c r="E59" t="s">
        <v>390</v>
      </c>
      <c r="G59" t="s">
        <v>127</v>
      </c>
    </row>
    <row r="60" spans="5:7" x14ac:dyDescent="0.45">
      <c r="E60" t="s">
        <v>391</v>
      </c>
      <c r="G60" t="s">
        <v>127</v>
      </c>
    </row>
    <row r="61" spans="5:7" x14ac:dyDescent="0.45">
      <c r="E61" t="s">
        <v>392</v>
      </c>
      <c r="G61" t="s">
        <v>127</v>
      </c>
    </row>
    <row r="62" spans="5:7" x14ac:dyDescent="0.45">
      <c r="E62" t="s">
        <v>393</v>
      </c>
      <c r="G62" t="s">
        <v>127</v>
      </c>
    </row>
    <row r="63" spans="5:7" x14ac:dyDescent="0.45">
      <c r="E63" t="s">
        <v>394</v>
      </c>
      <c r="G63" t="s">
        <v>127</v>
      </c>
    </row>
    <row r="64" spans="5:7" x14ac:dyDescent="0.45">
      <c r="E64" t="s">
        <v>395</v>
      </c>
      <c r="G64" t="s">
        <v>127</v>
      </c>
    </row>
    <row r="65" spans="5:7" x14ac:dyDescent="0.45">
      <c r="E65" t="s">
        <v>396</v>
      </c>
      <c r="G65" t="s">
        <v>127</v>
      </c>
    </row>
    <row r="66" spans="5:7" x14ac:dyDescent="0.45">
      <c r="E66" t="s">
        <v>397</v>
      </c>
      <c r="G66" t="s">
        <v>127</v>
      </c>
    </row>
    <row r="67" spans="5:7" x14ac:dyDescent="0.45">
      <c r="E67" t="s">
        <v>398</v>
      </c>
      <c r="G67" t="s">
        <v>127</v>
      </c>
    </row>
    <row r="68" spans="5:7" x14ac:dyDescent="0.45">
      <c r="E68" t="s">
        <v>399</v>
      </c>
      <c r="G68" t="s">
        <v>127</v>
      </c>
    </row>
    <row r="69" spans="5:7" x14ac:dyDescent="0.45">
      <c r="E69" t="s">
        <v>400</v>
      </c>
      <c r="G69" t="s">
        <v>127</v>
      </c>
    </row>
    <row r="70" spans="5:7" x14ac:dyDescent="0.45">
      <c r="E70" t="s">
        <v>401</v>
      </c>
      <c r="G70" t="s">
        <v>127</v>
      </c>
    </row>
    <row r="71" spans="5:7" x14ac:dyDescent="0.45">
      <c r="E71" t="s">
        <v>402</v>
      </c>
      <c r="G71" t="s">
        <v>127</v>
      </c>
    </row>
    <row r="72" spans="5:7" x14ac:dyDescent="0.45">
      <c r="E72" t="s">
        <v>403</v>
      </c>
      <c r="G72" t="s">
        <v>127</v>
      </c>
    </row>
    <row r="73" spans="5:7" x14ac:dyDescent="0.45">
      <c r="E73" t="s">
        <v>404</v>
      </c>
      <c r="G73" t="s">
        <v>127</v>
      </c>
    </row>
    <row r="74" spans="5:7" x14ac:dyDescent="0.45">
      <c r="E74" t="s">
        <v>405</v>
      </c>
      <c r="G74" t="s">
        <v>127</v>
      </c>
    </row>
    <row r="75" spans="5:7" x14ac:dyDescent="0.45">
      <c r="E75" t="s">
        <v>406</v>
      </c>
      <c r="G75" t="s">
        <v>127</v>
      </c>
    </row>
    <row r="76" spans="5:7" x14ac:dyDescent="0.45">
      <c r="E76" t="s">
        <v>407</v>
      </c>
      <c r="G76" t="s">
        <v>127</v>
      </c>
    </row>
    <row r="77" spans="5:7" x14ac:dyDescent="0.45">
      <c r="E77" t="s">
        <v>408</v>
      </c>
      <c r="G77" t="s">
        <v>127</v>
      </c>
    </row>
    <row r="78" spans="5:7" x14ac:dyDescent="0.45">
      <c r="E78" t="s">
        <v>409</v>
      </c>
      <c r="G78" t="s">
        <v>127</v>
      </c>
    </row>
    <row r="79" spans="5:7" x14ac:dyDescent="0.45">
      <c r="E79" t="s">
        <v>410</v>
      </c>
      <c r="G79" t="s">
        <v>127</v>
      </c>
    </row>
    <row r="80" spans="5:7" x14ac:dyDescent="0.45">
      <c r="E80" t="s">
        <v>411</v>
      </c>
      <c r="G80" t="s">
        <v>127</v>
      </c>
    </row>
    <row r="81" spans="5:7" x14ac:dyDescent="0.45">
      <c r="E81" t="s">
        <v>412</v>
      </c>
      <c r="G81" t="s">
        <v>127</v>
      </c>
    </row>
    <row r="82" spans="5:7" x14ac:dyDescent="0.45">
      <c r="E82" t="s">
        <v>413</v>
      </c>
      <c r="G82" t="s">
        <v>127</v>
      </c>
    </row>
    <row r="83" spans="5:7" x14ac:dyDescent="0.45">
      <c r="E83" t="s">
        <v>318</v>
      </c>
      <c r="G83" t="s">
        <v>127</v>
      </c>
    </row>
    <row r="84" spans="5:7" x14ac:dyDescent="0.45">
      <c r="E84" t="s">
        <v>319</v>
      </c>
      <c r="G84" t="s">
        <v>127</v>
      </c>
    </row>
    <row r="85" spans="5:7" x14ac:dyDescent="0.45">
      <c r="E85" t="s">
        <v>320</v>
      </c>
      <c r="G85" t="s">
        <v>127</v>
      </c>
    </row>
    <row r="86" spans="5:7" x14ac:dyDescent="0.45">
      <c r="E86" t="s">
        <v>321</v>
      </c>
      <c r="G86" t="s">
        <v>127</v>
      </c>
    </row>
    <row r="87" spans="5:7" x14ac:dyDescent="0.45">
      <c r="E87" t="s">
        <v>322</v>
      </c>
      <c r="G87" t="s">
        <v>127</v>
      </c>
    </row>
    <row r="88" spans="5:7" x14ac:dyDescent="0.45">
      <c r="E88" t="s">
        <v>323</v>
      </c>
      <c r="G88" t="s">
        <v>127</v>
      </c>
    </row>
    <row r="89" spans="5:7" x14ac:dyDescent="0.45">
      <c r="E89" t="s">
        <v>324</v>
      </c>
      <c r="G89" t="s">
        <v>127</v>
      </c>
    </row>
    <row r="90" spans="5:7" x14ac:dyDescent="0.45">
      <c r="E90" t="s">
        <v>325</v>
      </c>
      <c r="G90" t="s">
        <v>127</v>
      </c>
    </row>
    <row r="91" spans="5:7" x14ac:dyDescent="0.45">
      <c r="E91" t="s">
        <v>326</v>
      </c>
      <c r="G91" t="s">
        <v>127</v>
      </c>
    </row>
    <row r="92" spans="5:7" x14ac:dyDescent="0.45">
      <c r="E92" t="s">
        <v>327</v>
      </c>
      <c r="G92" t="s">
        <v>127</v>
      </c>
    </row>
    <row r="93" spans="5:7" x14ac:dyDescent="0.45">
      <c r="E93" t="s">
        <v>328</v>
      </c>
      <c r="G93" t="s">
        <v>127</v>
      </c>
    </row>
    <row r="94" spans="5:7" x14ac:dyDescent="0.45">
      <c r="E94" t="s">
        <v>329</v>
      </c>
      <c r="G94" t="s">
        <v>127</v>
      </c>
    </row>
    <row r="95" spans="5:7" x14ac:dyDescent="0.45">
      <c r="E95" t="s">
        <v>330</v>
      </c>
      <c r="G95" t="s">
        <v>127</v>
      </c>
    </row>
    <row r="96" spans="5:7" x14ac:dyDescent="0.45">
      <c r="E96" t="s">
        <v>331</v>
      </c>
      <c r="G96" t="s">
        <v>127</v>
      </c>
    </row>
    <row r="97" spans="5:7" x14ac:dyDescent="0.45">
      <c r="E97" t="s">
        <v>332</v>
      </c>
      <c r="G97" t="s">
        <v>127</v>
      </c>
    </row>
    <row r="98" spans="5:7" x14ac:dyDescent="0.45">
      <c r="E98" t="s">
        <v>333</v>
      </c>
      <c r="G98" t="s">
        <v>127</v>
      </c>
    </row>
    <row r="99" spans="5:7" x14ac:dyDescent="0.45">
      <c r="E99" t="s">
        <v>334</v>
      </c>
      <c r="G99" t="s">
        <v>127</v>
      </c>
    </row>
    <row r="100" spans="5:7" x14ac:dyDescent="0.45">
      <c r="E100" t="s">
        <v>335</v>
      </c>
      <c r="G100" t="s">
        <v>127</v>
      </c>
    </row>
    <row r="101" spans="5:7" x14ac:dyDescent="0.45">
      <c r="E101" t="s">
        <v>336</v>
      </c>
      <c r="G101" t="s">
        <v>127</v>
      </c>
    </row>
    <row r="102" spans="5:7" x14ac:dyDescent="0.45">
      <c r="E102" t="s">
        <v>337</v>
      </c>
      <c r="G102" t="s">
        <v>127</v>
      </c>
    </row>
    <row r="103" spans="5:7" x14ac:dyDescent="0.45">
      <c r="E103" t="s">
        <v>338</v>
      </c>
      <c r="G103" t="s">
        <v>127</v>
      </c>
    </row>
    <row r="104" spans="5:7" x14ac:dyDescent="0.45">
      <c r="E104" t="s">
        <v>339</v>
      </c>
      <c r="G104" t="s">
        <v>127</v>
      </c>
    </row>
    <row r="105" spans="5:7" x14ac:dyDescent="0.45">
      <c r="E105" t="s">
        <v>340</v>
      </c>
      <c r="G105" t="s">
        <v>127</v>
      </c>
    </row>
    <row r="106" spans="5:7" x14ac:dyDescent="0.45">
      <c r="E106" t="s">
        <v>341</v>
      </c>
      <c r="G106" t="s">
        <v>127</v>
      </c>
    </row>
    <row r="107" spans="5:7" x14ac:dyDescent="0.45">
      <c r="E107" t="s">
        <v>414</v>
      </c>
      <c r="G107" t="s">
        <v>127</v>
      </c>
    </row>
    <row r="108" spans="5:7" x14ac:dyDescent="0.45">
      <c r="E108" t="s">
        <v>415</v>
      </c>
      <c r="G108" t="s">
        <v>127</v>
      </c>
    </row>
    <row r="109" spans="5:7" x14ac:dyDescent="0.45">
      <c r="E109" t="s">
        <v>416</v>
      </c>
      <c r="G109" t="s">
        <v>127</v>
      </c>
    </row>
    <row r="110" spans="5:7" x14ac:dyDescent="0.45">
      <c r="E110" t="s">
        <v>417</v>
      </c>
      <c r="G110" t="s">
        <v>127</v>
      </c>
    </row>
    <row r="111" spans="5:7" x14ac:dyDescent="0.45">
      <c r="E111" t="s">
        <v>418</v>
      </c>
      <c r="G111" t="s">
        <v>127</v>
      </c>
    </row>
    <row r="112" spans="5:7" x14ac:dyDescent="0.45">
      <c r="E112" t="s">
        <v>419</v>
      </c>
      <c r="G112" t="s">
        <v>127</v>
      </c>
    </row>
    <row r="113" spans="5:7" x14ac:dyDescent="0.45">
      <c r="E113" t="s">
        <v>420</v>
      </c>
      <c r="G113" t="s">
        <v>127</v>
      </c>
    </row>
    <row r="114" spans="5:7" x14ac:dyDescent="0.45">
      <c r="E114" t="s">
        <v>421</v>
      </c>
      <c r="G114" t="s">
        <v>127</v>
      </c>
    </row>
    <row r="115" spans="5:7" x14ac:dyDescent="0.45">
      <c r="E115" t="s">
        <v>422</v>
      </c>
      <c r="G115" t="s">
        <v>127</v>
      </c>
    </row>
    <row r="116" spans="5:7" x14ac:dyDescent="0.45">
      <c r="E116" t="s">
        <v>423</v>
      </c>
      <c r="G116" t="s">
        <v>127</v>
      </c>
    </row>
    <row r="117" spans="5:7" x14ac:dyDescent="0.45">
      <c r="E117" t="s">
        <v>424</v>
      </c>
      <c r="G117" t="s">
        <v>127</v>
      </c>
    </row>
    <row r="118" spans="5:7" x14ac:dyDescent="0.45">
      <c r="E118" t="s">
        <v>425</v>
      </c>
      <c r="G118" t="s">
        <v>127</v>
      </c>
    </row>
    <row r="119" spans="5:7" x14ac:dyDescent="0.45">
      <c r="E119" t="s">
        <v>426</v>
      </c>
      <c r="G119" t="s">
        <v>127</v>
      </c>
    </row>
    <row r="120" spans="5:7" x14ac:dyDescent="0.45">
      <c r="E120" t="s">
        <v>427</v>
      </c>
      <c r="G120" t="s">
        <v>127</v>
      </c>
    </row>
    <row r="121" spans="5:7" x14ac:dyDescent="0.45">
      <c r="E121" t="s">
        <v>428</v>
      </c>
      <c r="G121" t="s">
        <v>127</v>
      </c>
    </row>
    <row r="122" spans="5:7" x14ac:dyDescent="0.45">
      <c r="E122" t="s">
        <v>429</v>
      </c>
      <c r="G122" t="s">
        <v>127</v>
      </c>
    </row>
    <row r="123" spans="5:7" x14ac:dyDescent="0.45">
      <c r="E123" t="s">
        <v>430</v>
      </c>
      <c r="G123" t="s">
        <v>127</v>
      </c>
    </row>
    <row r="124" spans="5:7" x14ac:dyDescent="0.45">
      <c r="E124" t="s">
        <v>431</v>
      </c>
      <c r="G124" t="s">
        <v>127</v>
      </c>
    </row>
    <row r="125" spans="5:7" x14ac:dyDescent="0.45">
      <c r="E125" t="s">
        <v>432</v>
      </c>
      <c r="G125" t="s">
        <v>127</v>
      </c>
    </row>
    <row r="126" spans="5:7" x14ac:dyDescent="0.45">
      <c r="E126" t="s">
        <v>433</v>
      </c>
      <c r="G126" t="s">
        <v>127</v>
      </c>
    </row>
    <row r="127" spans="5:7" x14ac:dyDescent="0.45">
      <c r="E127" t="s">
        <v>434</v>
      </c>
      <c r="G127" t="s">
        <v>127</v>
      </c>
    </row>
    <row r="128" spans="5:7" x14ac:dyDescent="0.45">
      <c r="E128" t="s">
        <v>435</v>
      </c>
      <c r="G128" t="s">
        <v>127</v>
      </c>
    </row>
    <row r="129" spans="5:7" x14ac:dyDescent="0.45">
      <c r="E129" t="s">
        <v>436</v>
      </c>
      <c r="G129" t="s">
        <v>127</v>
      </c>
    </row>
    <row r="130" spans="5:7" x14ac:dyDescent="0.45">
      <c r="E130" t="s">
        <v>437</v>
      </c>
      <c r="G130" t="s">
        <v>127</v>
      </c>
    </row>
    <row r="131" spans="5:7" x14ac:dyDescent="0.45">
      <c r="E131" t="s">
        <v>438</v>
      </c>
      <c r="G131" t="s">
        <v>127</v>
      </c>
    </row>
    <row r="132" spans="5:7" x14ac:dyDescent="0.45">
      <c r="E132" t="s">
        <v>439</v>
      </c>
      <c r="G132" t="s">
        <v>127</v>
      </c>
    </row>
    <row r="133" spans="5:7" x14ac:dyDescent="0.45">
      <c r="E133" t="s">
        <v>440</v>
      </c>
      <c r="G133" t="s">
        <v>127</v>
      </c>
    </row>
    <row r="134" spans="5:7" x14ac:dyDescent="0.45">
      <c r="E134" t="s">
        <v>441</v>
      </c>
      <c r="G134" t="s">
        <v>127</v>
      </c>
    </row>
    <row r="135" spans="5:7" x14ac:dyDescent="0.45">
      <c r="E135" t="s">
        <v>442</v>
      </c>
      <c r="G135" t="s">
        <v>127</v>
      </c>
    </row>
    <row r="136" spans="5:7" x14ac:dyDescent="0.45">
      <c r="E136" t="s">
        <v>443</v>
      </c>
      <c r="G136" t="s">
        <v>127</v>
      </c>
    </row>
    <row r="137" spans="5:7" x14ac:dyDescent="0.45">
      <c r="E137" t="s">
        <v>444</v>
      </c>
      <c r="G137" t="s">
        <v>127</v>
      </c>
    </row>
    <row r="138" spans="5:7" x14ac:dyDescent="0.45">
      <c r="E138" t="s">
        <v>445</v>
      </c>
      <c r="G138" t="s">
        <v>127</v>
      </c>
    </row>
    <row r="139" spans="5:7" x14ac:dyDescent="0.45">
      <c r="E139" t="s">
        <v>446</v>
      </c>
      <c r="G139" t="s">
        <v>127</v>
      </c>
    </row>
    <row r="140" spans="5:7" x14ac:dyDescent="0.45">
      <c r="E140" t="s">
        <v>447</v>
      </c>
      <c r="G140" t="s">
        <v>127</v>
      </c>
    </row>
    <row r="141" spans="5:7" x14ac:dyDescent="0.45">
      <c r="E141" t="s">
        <v>448</v>
      </c>
      <c r="G141" t="s">
        <v>127</v>
      </c>
    </row>
    <row r="142" spans="5:7" x14ac:dyDescent="0.45">
      <c r="E142" t="s">
        <v>449</v>
      </c>
      <c r="G142" t="s">
        <v>127</v>
      </c>
    </row>
    <row r="143" spans="5:7" x14ac:dyDescent="0.45">
      <c r="E143" t="s">
        <v>450</v>
      </c>
      <c r="G143" t="s">
        <v>127</v>
      </c>
    </row>
    <row r="144" spans="5:7" x14ac:dyDescent="0.45">
      <c r="E144" t="s">
        <v>451</v>
      </c>
      <c r="G144" t="s">
        <v>127</v>
      </c>
    </row>
    <row r="145" spans="5:7" x14ac:dyDescent="0.45">
      <c r="E145" t="s">
        <v>452</v>
      </c>
      <c r="G145" t="s">
        <v>127</v>
      </c>
    </row>
    <row r="146" spans="5:7" x14ac:dyDescent="0.45">
      <c r="E146" t="s">
        <v>453</v>
      </c>
      <c r="G146" t="s">
        <v>127</v>
      </c>
    </row>
    <row r="147" spans="5:7" x14ac:dyDescent="0.45">
      <c r="E147" t="s">
        <v>454</v>
      </c>
      <c r="G147" t="s">
        <v>127</v>
      </c>
    </row>
    <row r="148" spans="5:7" x14ac:dyDescent="0.45">
      <c r="E148" t="s">
        <v>455</v>
      </c>
      <c r="G148" t="s">
        <v>127</v>
      </c>
    </row>
    <row r="149" spans="5:7" x14ac:dyDescent="0.45">
      <c r="E149" t="s">
        <v>456</v>
      </c>
      <c r="G149" t="s">
        <v>127</v>
      </c>
    </row>
    <row r="150" spans="5:7" x14ac:dyDescent="0.45">
      <c r="E150" t="s">
        <v>457</v>
      </c>
      <c r="G150" t="s">
        <v>127</v>
      </c>
    </row>
    <row r="151" spans="5:7" x14ac:dyDescent="0.45">
      <c r="E151" t="s">
        <v>458</v>
      </c>
      <c r="G151" t="s">
        <v>127</v>
      </c>
    </row>
    <row r="152" spans="5:7" x14ac:dyDescent="0.45">
      <c r="E152" t="s">
        <v>459</v>
      </c>
      <c r="G152" t="s">
        <v>127</v>
      </c>
    </row>
    <row r="153" spans="5:7" x14ac:dyDescent="0.45">
      <c r="E153" t="s">
        <v>460</v>
      </c>
      <c r="G153" t="s">
        <v>127</v>
      </c>
    </row>
    <row r="154" spans="5:7" x14ac:dyDescent="0.45">
      <c r="E154" t="s">
        <v>461</v>
      </c>
      <c r="G154" t="s">
        <v>127</v>
      </c>
    </row>
    <row r="155" spans="5:7" x14ac:dyDescent="0.45">
      <c r="E155" t="s">
        <v>462</v>
      </c>
      <c r="G155" t="s">
        <v>127</v>
      </c>
    </row>
    <row r="156" spans="5:7" x14ac:dyDescent="0.45">
      <c r="E156" t="s">
        <v>463</v>
      </c>
      <c r="G156" t="s">
        <v>127</v>
      </c>
    </row>
    <row r="157" spans="5:7" x14ac:dyDescent="0.45">
      <c r="E157" t="s">
        <v>464</v>
      </c>
      <c r="G157" t="s">
        <v>127</v>
      </c>
    </row>
    <row r="158" spans="5:7" x14ac:dyDescent="0.45">
      <c r="E158" t="s">
        <v>465</v>
      </c>
      <c r="G158" t="s">
        <v>127</v>
      </c>
    </row>
    <row r="159" spans="5:7" x14ac:dyDescent="0.45">
      <c r="E159" t="s">
        <v>466</v>
      </c>
      <c r="G159" t="s">
        <v>127</v>
      </c>
    </row>
    <row r="160" spans="5:7" x14ac:dyDescent="0.45">
      <c r="E160" t="s">
        <v>467</v>
      </c>
      <c r="G160" t="s">
        <v>127</v>
      </c>
    </row>
    <row r="161" spans="5:7" x14ac:dyDescent="0.45">
      <c r="E161" t="s">
        <v>468</v>
      </c>
      <c r="G161" t="s">
        <v>127</v>
      </c>
    </row>
    <row r="162" spans="5:7" x14ac:dyDescent="0.45">
      <c r="E162" t="s">
        <v>469</v>
      </c>
      <c r="G162" t="s">
        <v>127</v>
      </c>
    </row>
    <row r="163" spans="5:7" x14ac:dyDescent="0.45">
      <c r="E163" t="s">
        <v>470</v>
      </c>
      <c r="G163" t="s">
        <v>127</v>
      </c>
    </row>
    <row r="164" spans="5:7" x14ac:dyDescent="0.45">
      <c r="E164" t="s">
        <v>471</v>
      </c>
      <c r="G164" t="s">
        <v>127</v>
      </c>
    </row>
    <row r="165" spans="5:7" x14ac:dyDescent="0.45">
      <c r="E165" t="s">
        <v>472</v>
      </c>
      <c r="G165" t="s">
        <v>127</v>
      </c>
    </row>
    <row r="166" spans="5:7" x14ac:dyDescent="0.45">
      <c r="E166" t="s">
        <v>473</v>
      </c>
      <c r="G166" t="s">
        <v>127</v>
      </c>
    </row>
    <row r="167" spans="5:7" x14ac:dyDescent="0.45">
      <c r="E167" t="s">
        <v>474</v>
      </c>
      <c r="G167" t="s">
        <v>127</v>
      </c>
    </row>
    <row r="168" spans="5:7" x14ac:dyDescent="0.45">
      <c r="E168" t="s">
        <v>475</v>
      </c>
      <c r="G168" t="s">
        <v>127</v>
      </c>
    </row>
    <row r="169" spans="5:7" x14ac:dyDescent="0.45">
      <c r="E169" t="s">
        <v>476</v>
      </c>
      <c r="G169" t="s">
        <v>127</v>
      </c>
    </row>
    <row r="170" spans="5:7" x14ac:dyDescent="0.45">
      <c r="E170" t="s">
        <v>477</v>
      </c>
      <c r="G170" t="s">
        <v>127</v>
      </c>
    </row>
    <row r="171" spans="5:7" x14ac:dyDescent="0.45">
      <c r="E171" t="s">
        <v>478</v>
      </c>
      <c r="G171" t="s">
        <v>127</v>
      </c>
    </row>
    <row r="172" spans="5:7" x14ac:dyDescent="0.45">
      <c r="E172" t="s">
        <v>479</v>
      </c>
      <c r="G172" t="s">
        <v>127</v>
      </c>
    </row>
    <row r="173" spans="5:7" x14ac:dyDescent="0.45">
      <c r="E173" t="s">
        <v>480</v>
      </c>
      <c r="G173" t="s">
        <v>127</v>
      </c>
    </row>
    <row r="174" spans="5:7" x14ac:dyDescent="0.45">
      <c r="E174" t="s">
        <v>481</v>
      </c>
      <c r="G174" t="s">
        <v>127</v>
      </c>
    </row>
    <row r="175" spans="5:7" x14ac:dyDescent="0.45">
      <c r="E175" t="s">
        <v>482</v>
      </c>
      <c r="G175" t="s">
        <v>127</v>
      </c>
    </row>
    <row r="176" spans="5:7" x14ac:dyDescent="0.45">
      <c r="E176" t="s">
        <v>483</v>
      </c>
      <c r="G176" t="s">
        <v>127</v>
      </c>
    </row>
    <row r="177" spans="5:7" x14ac:dyDescent="0.45">
      <c r="E177" t="s">
        <v>484</v>
      </c>
      <c r="G177" t="s">
        <v>127</v>
      </c>
    </row>
    <row r="178" spans="5:7" x14ac:dyDescent="0.45">
      <c r="E178" t="s">
        <v>485</v>
      </c>
      <c r="G178" t="s">
        <v>127</v>
      </c>
    </row>
    <row r="179" spans="5:7" x14ac:dyDescent="0.45">
      <c r="E179" t="s">
        <v>486</v>
      </c>
      <c r="G179" t="s">
        <v>131</v>
      </c>
    </row>
    <row r="180" spans="5:7" x14ac:dyDescent="0.45">
      <c r="E180" t="s">
        <v>487</v>
      </c>
      <c r="G180" t="s">
        <v>131</v>
      </c>
    </row>
    <row r="181" spans="5:7" x14ac:dyDescent="0.45">
      <c r="E181" t="s">
        <v>488</v>
      </c>
      <c r="G181" t="s">
        <v>131</v>
      </c>
    </row>
    <row r="182" spans="5:7" x14ac:dyDescent="0.45">
      <c r="E182" t="s">
        <v>489</v>
      </c>
      <c r="G182" t="s">
        <v>131</v>
      </c>
    </row>
    <row r="183" spans="5:7" x14ac:dyDescent="0.45">
      <c r="E183" t="s">
        <v>490</v>
      </c>
      <c r="G183" t="s">
        <v>131</v>
      </c>
    </row>
    <row r="184" spans="5:7" x14ac:dyDescent="0.45">
      <c r="E184" t="s">
        <v>491</v>
      </c>
      <c r="G184" t="s">
        <v>131</v>
      </c>
    </row>
    <row r="185" spans="5:7" x14ac:dyDescent="0.45">
      <c r="E185" t="s">
        <v>492</v>
      </c>
      <c r="G185" t="s">
        <v>131</v>
      </c>
    </row>
    <row r="186" spans="5:7" x14ac:dyDescent="0.45">
      <c r="E186" t="s">
        <v>493</v>
      </c>
      <c r="G186" t="s">
        <v>131</v>
      </c>
    </row>
    <row r="187" spans="5:7" x14ac:dyDescent="0.45">
      <c r="E187" t="s">
        <v>494</v>
      </c>
      <c r="G187" t="s">
        <v>131</v>
      </c>
    </row>
    <row r="188" spans="5:7" x14ac:dyDescent="0.45">
      <c r="E188" t="s">
        <v>495</v>
      </c>
      <c r="G188" t="s">
        <v>131</v>
      </c>
    </row>
    <row r="189" spans="5:7" x14ac:dyDescent="0.45">
      <c r="E189" t="s">
        <v>496</v>
      </c>
      <c r="G189" t="s">
        <v>131</v>
      </c>
    </row>
    <row r="190" spans="5:7" x14ac:dyDescent="0.45">
      <c r="E190" t="s">
        <v>497</v>
      </c>
      <c r="G190" t="s">
        <v>131</v>
      </c>
    </row>
    <row r="191" spans="5:7" x14ac:dyDescent="0.45">
      <c r="E191" t="s">
        <v>498</v>
      </c>
      <c r="G191" t="s">
        <v>131</v>
      </c>
    </row>
    <row r="192" spans="5:7" x14ac:dyDescent="0.45">
      <c r="E192" t="s">
        <v>499</v>
      </c>
      <c r="G192" t="s">
        <v>131</v>
      </c>
    </row>
    <row r="193" spans="5:7" x14ac:dyDescent="0.45">
      <c r="E193" t="s">
        <v>500</v>
      </c>
      <c r="G193" t="s">
        <v>131</v>
      </c>
    </row>
    <row r="194" spans="5:7" x14ac:dyDescent="0.45">
      <c r="E194" t="s">
        <v>501</v>
      </c>
      <c r="G194" t="s">
        <v>131</v>
      </c>
    </row>
    <row r="195" spans="5:7" x14ac:dyDescent="0.45">
      <c r="E195" t="s">
        <v>502</v>
      </c>
      <c r="G195" t="s">
        <v>131</v>
      </c>
    </row>
    <row r="196" spans="5:7" x14ac:dyDescent="0.45">
      <c r="E196" t="s">
        <v>503</v>
      </c>
      <c r="G196" t="s">
        <v>131</v>
      </c>
    </row>
    <row r="197" spans="5:7" x14ac:dyDescent="0.45">
      <c r="E197" t="s">
        <v>504</v>
      </c>
      <c r="G197" t="s">
        <v>131</v>
      </c>
    </row>
    <row r="198" spans="5:7" x14ac:dyDescent="0.45">
      <c r="E198" t="s">
        <v>505</v>
      </c>
      <c r="G198" t="s">
        <v>131</v>
      </c>
    </row>
    <row r="199" spans="5:7" x14ac:dyDescent="0.45">
      <c r="E199" t="s">
        <v>506</v>
      </c>
      <c r="G199" t="s">
        <v>131</v>
      </c>
    </row>
    <row r="200" spans="5:7" x14ac:dyDescent="0.45">
      <c r="E200" t="s">
        <v>507</v>
      </c>
      <c r="G200" t="s">
        <v>131</v>
      </c>
    </row>
    <row r="201" spans="5:7" x14ac:dyDescent="0.45">
      <c r="E201" t="s">
        <v>508</v>
      </c>
      <c r="G201" t="s">
        <v>131</v>
      </c>
    </row>
    <row r="202" spans="5:7" x14ac:dyDescent="0.45">
      <c r="E202" t="s">
        <v>509</v>
      </c>
      <c r="G202" t="s">
        <v>131</v>
      </c>
    </row>
    <row r="203" spans="5:7" x14ac:dyDescent="0.45">
      <c r="E203" t="s">
        <v>510</v>
      </c>
      <c r="G203" t="s">
        <v>131</v>
      </c>
    </row>
    <row r="204" spans="5:7" x14ac:dyDescent="0.45">
      <c r="E204" t="s">
        <v>511</v>
      </c>
      <c r="G204" t="s">
        <v>131</v>
      </c>
    </row>
    <row r="205" spans="5:7" x14ac:dyDescent="0.45">
      <c r="E205" t="s">
        <v>512</v>
      </c>
      <c r="G205" t="s">
        <v>131</v>
      </c>
    </row>
    <row r="206" spans="5:7" x14ac:dyDescent="0.45">
      <c r="E206" t="s">
        <v>513</v>
      </c>
      <c r="G206" t="s">
        <v>131</v>
      </c>
    </row>
    <row r="207" spans="5:7" x14ac:dyDescent="0.45">
      <c r="E207" t="s">
        <v>514</v>
      </c>
      <c r="G207" t="s">
        <v>131</v>
      </c>
    </row>
    <row r="208" spans="5:7" x14ac:dyDescent="0.45">
      <c r="E208" t="s">
        <v>515</v>
      </c>
      <c r="G208" t="s">
        <v>131</v>
      </c>
    </row>
    <row r="209" spans="5:7" x14ac:dyDescent="0.45">
      <c r="E209" t="s">
        <v>516</v>
      </c>
      <c r="G209" t="s">
        <v>131</v>
      </c>
    </row>
    <row r="210" spans="5:7" x14ac:dyDescent="0.45">
      <c r="E210" t="s">
        <v>517</v>
      </c>
      <c r="G210" t="s">
        <v>131</v>
      </c>
    </row>
    <row r="211" spans="5:7" x14ac:dyDescent="0.45">
      <c r="E211" t="s">
        <v>518</v>
      </c>
      <c r="G211" t="s">
        <v>131</v>
      </c>
    </row>
    <row r="212" spans="5:7" x14ac:dyDescent="0.45">
      <c r="E212" t="s">
        <v>519</v>
      </c>
      <c r="G212" t="s">
        <v>131</v>
      </c>
    </row>
    <row r="213" spans="5:7" x14ac:dyDescent="0.45">
      <c r="E213" t="s">
        <v>520</v>
      </c>
      <c r="G213" t="s">
        <v>131</v>
      </c>
    </row>
    <row r="214" spans="5:7" x14ac:dyDescent="0.45">
      <c r="E214" t="s">
        <v>521</v>
      </c>
      <c r="G214" t="s">
        <v>131</v>
      </c>
    </row>
    <row r="215" spans="5:7" x14ac:dyDescent="0.45">
      <c r="E215" t="s">
        <v>522</v>
      </c>
      <c r="G215" t="s">
        <v>131</v>
      </c>
    </row>
    <row r="216" spans="5:7" x14ac:dyDescent="0.45">
      <c r="E216" t="s">
        <v>523</v>
      </c>
      <c r="G216" t="s">
        <v>131</v>
      </c>
    </row>
    <row r="217" spans="5:7" x14ac:dyDescent="0.45">
      <c r="E217" t="s">
        <v>524</v>
      </c>
      <c r="G217" t="s">
        <v>131</v>
      </c>
    </row>
    <row r="218" spans="5:7" x14ac:dyDescent="0.45">
      <c r="E218" t="s">
        <v>525</v>
      </c>
      <c r="G218" t="s">
        <v>131</v>
      </c>
    </row>
    <row r="219" spans="5:7" x14ac:dyDescent="0.45">
      <c r="E219" t="s">
        <v>526</v>
      </c>
      <c r="G219" t="s">
        <v>131</v>
      </c>
    </row>
    <row r="220" spans="5:7" x14ac:dyDescent="0.45">
      <c r="E220" t="s">
        <v>527</v>
      </c>
      <c r="G220" t="s">
        <v>131</v>
      </c>
    </row>
    <row r="221" spans="5:7" x14ac:dyDescent="0.45">
      <c r="E221" t="s">
        <v>528</v>
      </c>
      <c r="G221" t="s">
        <v>131</v>
      </c>
    </row>
    <row r="222" spans="5:7" x14ac:dyDescent="0.45">
      <c r="E222" t="s">
        <v>529</v>
      </c>
      <c r="G222" t="s">
        <v>131</v>
      </c>
    </row>
    <row r="223" spans="5:7" x14ac:dyDescent="0.45">
      <c r="E223" t="s">
        <v>530</v>
      </c>
      <c r="G223" t="s">
        <v>131</v>
      </c>
    </row>
    <row r="224" spans="5:7" x14ac:dyDescent="0.45">
      <c r="E224" t="s">
        <v>531</v>
      </c>
      <c r="G224" t="s">
        <v>131</v>
      </c>
    </row>
    <row r="225" spans="5:7" x14ac:dyDescent="0.45">
      <c r="E225" t="s">
        <v>532</v>
      </c>
      <c r="G225" t="s">
        <v>131</v>
      </c>
    </row>
    <row r="226" spans="5:7" x14ac:dyDescent="0.45">
      <c r="E226" t="s">
        <v>533</v>
      </c>
      <c r="G226" t="s">
        <v>131</v>
      </c>
    </row>
    <row r="227" spans="5:7" x14ac:dyDescent="0.45">
      <c r="E227" t="s">
        <v>534</v>
      </c>
      <c r="G227" t="s">
        <v>131</v>
      </c>
    </row>
    <row r="228" spans="5:7" x14ac:dyDescent="0.45">
      <c r="E228" t="s">
        <v>535</v>
      </c>
      <c r="G228" t="s">
        <v>131</v>
      </c>
    </row>
    <row r="229" spans="5:7" x14ac:dyDescent="0.45">
      <c r="E229" t="s">
        <v>536</v>
      </c>
      <c r="G229" t="s">
        <v>131</v>
      </c>
    </row>
    <row r="230" spans="5:7" x14ac:dyDescent="0.45">
      <c r="E230" t="s">
        <v>537</v>
      </c>
      <c r="G230" t="s">
        <v>131</v>
      </c>
    </row>
    <row r="231" spans="5:7" x14ac:dyDescent="0.45">
      <c r="E231" t="s">
        <v>538</v>
      </c>
      <c r="G231" t="s">
        <v>131</v>
      </c>
    </row>
    <row r="232" spans="5:7" x14ac:dyDescent="0.45">
      <c r="E232" t="s">
        <v>539</v>
      </c>
      <c r="G232" t="s">
        <v>131</v>
      </c>
    </row>
    <row r="233" spans="5:7" x14ac:dyDescent="0.45">
      <c r="E233" t="s">
        <v>540</v>
      </c>
      <c r="G233" t="s">
        <v>131</v>
      </c>
    </row>
    <row r="234" spans="5:7" x14ac:dyDescent="0.45">
      <c r="E234" t="s">
        <v>541</v>
      </c>
      <c r="G234" t="s">
        <v>131</v>
      </c>
    </row>
    <row r="235" spans="5:7" x14ac:dyDescent="0.45">
      <c r="E235" t="s">
        <v>542</v>
      </c>
      <c r="G235" t="s">
        <v>131</v>
      </c>
    </row>
    <row r="236" spans="5:7" x14ac:dyDescent="0.45">
      <c r="E236" t="s">
        <v>543</v>
      </c>
      <c r="G236" t="s">
        <v>131</v>
      </c>
    </row>
    <row r="237" spans="5:7" x14ac:dyDescent="0.45">
      <c r="E237" t="s">
        <v>544</v>
      </c>
      <c r="G237" t="s">
        <v>131</v>
      </c>
    </row>
    <row r="238" spans="5:7" x14ac:dyDescent="0.45">
      <c r="E238" t="s">
        <v>545</v>
      </c>
      <c r="G238" t="s">
        <v>131</v>
      </c>
    </row>
    <row r="239" spans="5:7" x14ac:dyDescent="0.45">
      <c r="E239" t="s">
        <v>546</v>
      </c>
      <c r="G239" t="s">
        <v>131</v>
      </c>
    </row>
    <row r="240" spans="5:7" x14ac:dyDescent="0.45">
      <c r="E240" t="s">
        <v>547</v>
      </c>
      <c r="G240" t="s">
        <v>131</v>
      </c>
    </row>
    <row r="241" spans="5:7" x14ac:dyDescent="0.45">
      <c r="E241" t="s">
        <v>548</v>
      </c>
      <c r="G241" t="s">
        <v>131</v>
      </c>
    </row>
    <row r="242" spans="5:7" x14ac:dyDescent="0.45">
      <c r="E242" t="s">
        <v>549</v>
      </c>
      <c r="G242" t="s">
        <v>131</v>
      </c>
    </row>
    <row r="243" spans="5:7" x14ac:dyDescent="0.45">
      <c r="E243" t="s">
        <v>550</v>
      </c>
      <c r="G243" t="s">
        <v>131</v>
      </c>
    </row>
    <row r="244" spans="5:7" x14ac:dyDescent="0.45">
      <c r="E244" t="s">
        <v>551</v>
      </c>
      <c r="G244" t="s">
        <v>131</v>
      </c>
    </row>
    <row r="245" spans="5:7" x14ac:dyDescent="0.45">
      <c r="E245" t="s">
        <v>552</v>
      </c>
      <c r="G245" t="s">
        <v>131</v>
      </c>
    </row>
    <row r="246" spans="5:7" x14ac:dyDescent="0.45">
      <c r="E246" t="s">
        <v>553</v>
      </c>
      <c r="G246" t="s">
        <v>131</v>
      </c>
    </row>
    <row r="247" spans="5:7" x14ac:dyDescent="0.45">
      <c r="E247" t="s">
        <v>554</v>
      </c>
      <c r="G247" t="s">
        <v>131</v>
      </c>
    </row>
    <row r="248" spans="5:7" x14ac:dyDescent="0.45">
      <c r="E248" t="s">
        <v>555</v>
      </c>
      <c r="G248" t="s">
        <v>131</v>
      </c>
    </row>
    <row r="249" spans="5:7" x14ac:dyDescent="0.45">
      <c r="E249" t="s">
        <v>556</v>
      </c>
      <c r="G249" t="s">
        <v>131</v>
      </c>
    </row>
    <row r="250" spans="5:7" x14ac:dyDescent="0.45">
      <c r="E250" t="s">
        <v>557</v>
      </c>
      <c r="G250" t="s">
        <v>131</v>
      </c>
    </row>
    <row r="251" spans="5:7" x14ac:dyDescent="0.45">
      <c r="E251" t="s">
        <v>558</v>
      </c>
      <c r="G251" t="s">
        <v>131</v>
      </c>
    </row>
    <row r="252" spans="5:7" x14ac:dyDescent="0.45">
      <c r="E252" t="s">
        <v>559</v>
      </c>
      <c r="G252" t="s">
        <v>131</v>
      </c>
    </row>
    <row r="253" spans="5:7" x14ac:dyDescent="0.45">
      <c r="E253" t="s">
        <v>560</v>
      </c>
      <c r="G253" t="s">
        <v>131</v>
      </c>
    </row>
    <row r="254" spans="5:7" x14ac:dyDescent="0.45">
      <c r="E254" t="s">
        <v>561</v>
      </c>
      <c r="G254" t="s">
        <v>131</v>
      </c>
    </row>
    <row r="255" spans="5:7" x14ac:dyDescent="0.45">
      <c r="E255" t="s">
        <v>562</v>
      </c>
      <c r="G255" t="s">
        <v>131</v>
      </c>
    </row>
    <row r="256" spans="5:7" x14ac:dyDescent="0.45">
      <c r="E256" t="s">
        <v>563</v>
      </c>
      <c r="G256" t="s">
        <v>131</v>
      </c>
    </row>
    <row r="257" spans="5:7" x14ac:dyDescent="0.45">
      <c r="E257" t="s">
        <v>564</v>
      </c>
      <c r="G257" t="s">
        <v>131</v>
      </c>
    </row>
    <row r="258" spans="5:7" x14ac:dyDescent="0.45">
      <c r="E258" t="s">
        <v>565</v>
      </c>
      <c r="G258" t="s">
        <v>131</v>
      </c>
    </row>
    <row r="259" spans="5:7" x14ac:dyDescent="0.45">
      <c r="E259" t="s">
        <v>566</v>
      </c>
      <c r="G259" t="s">
        <v>131</v>
      </c>
    </row>
    <row r="260" spans="5:7" x14ac:dyDescent="0.45">
      <c r="E260" t="s">
        <v>567</v>
      </c>
      <c r="G260" t="s">
        <v>131</v>
      </c>
    </row>
    <row r="261" spans="5:7" x14ac:dyDescent="0.45">
      <c r="E261" t="s">
        <v>568</v>
      </c>
      <c r="G261" t="s">
        <v>131</v>
      </c>
    </row>
    <row r="262" spans="5:7" x14ac:dyDescent="0.45">
      <c r="E262" t="s">
        <v>569</v>
      </c>
      <c r="G262" t="s">
        <v>131</v>
      </c>
    </row>
    <row r="263" spans="5:7" x14ac:dyDescent="0.45">
      <c r="E263" t="s">
        <v>570</v>
      </c>
      <c r="G263" t="s">
        <v>131</v>
      </c>
    </row>
    <row r="264" spans="5:7" x14ac:dyDescent="0.45">
      <c r="E264" t="s">
        <v>571</v>
      </c>
      <c r="G264" t="s">
        <v>131</v>
      </c>
    </row>
    <row r="265" spans="5:7" x14ac:dyDescent="0.45">
      <c r="E265" t="s">
        <v>572</v>
      </c>
      <c r="G265" t="s">
        <v>131</v>
      </c>
    </row>
    <row r="266" spans="5:7" x14ac:dyDescent="0.45">
      <c r="E266" t="s">
        <v>573</v>
      </c>
      <c r="G266" t="s">
        <v>131</v>
      </c>
    </row>
    <row r="267" spans="5:7" x14ac:dyDescent="0.45">
      <c r="E267" t="s">
        <v>574</v>
      </c>
      <c r="G267" t="s">
        <v>131</v>
      </c>
    </row>
    <row r="268" spans="5:7" x14ac:dyDescent="0.45">
      <c r="E268" t="s">
        <v>575</v>
      </c>
      <c r="G268" t="s">
        <v>131</v>
      </c>
    </row>
    <row r="269" spans="5:7" x14ac:dyDescent="0.45">
      <c r="E269" t="s">
        <v>576</v>
      </c>
      <c r="G269" t="s">
        <v>131</v>
      </c>
    </row>
    <row r="270" spans="5:7" x14ac:dyDescent="0.45">
      <c r="E270" t="s">
        <v>577</v>
      </c>
      <c r="G270" t="s">
        <v>131</v>
      </c>
    </row>
    <row r="271" spans="5:7" x14ac:dyDescent="0.45">
      <c r="E271" t="s">
        <v>578</v>
      </c>
      <c r="G271" t="s">
        <v>131</v>
      </c>
    </row>
    <row r="272" spans="5:7" x14ac:dyDescent="0.45">
      <c r="E272" t="s">
        <v>579</v>
      </c>
      <c r="G272" t="s">
        <v>131</v>
      </c>
    </row>
    <row r="273" spans="5:7" x14ac:dyDescent="0.45">
      <c r="E273" t="s">
        <v>580</v>
      </c>
      <c r="G273" t="s">
        <v>131</v>
      </c>
    </row>
    <row r="274" spans="5:7" x14ac:dyDescent="0.45">
      <c r="E274" t="s">
        <v>581</v>
      </c>
      <c r="G274" t="s">
        <v>131</v>
      </c>
    </row>
    <row r="275" spans="5:7" x14ac:dyDescent="0.45">
      <c r="E275" t="s">
        <v>582</v>
      </c>
      <c r="G275" t="s">
        <v>131</v>
      </c>
    </row>
    <row r="276" spans="5:7" x14ac:dyDescent="0.45">
      <c r="E276" t="s">
        <v>583</v>
      </c>
      <c r="G276" t="s">
        <v>131</v>
      </c>
    </row>
    <row r="277" spans="5:7" x14ac:dyDescent="0.45">
      <c r="E277" t="s">
        <v>584</v>
      </c>
      <c r="G277" t="s">
        <v>131</v>
      </c>
    </row>
    <row r="278" spans="5:7" x14ac:dyDescent="0.45">
      <c r="E278" t="s">
        <v>585</v>
      </c>
      <c r="G278" t="s">
        <v>131</v>
      </c>
    </row>
    <row r="279" spans="5:7" x14ac:dyDescent="0.45">
      <c r="E279" t="s">
        <v>586</v>
      </c>
      <c r="G279" t="s">
        <v>131</v>
      </c>
    </row>
    <row r="280" spans="5:7" x14ac:dyDescent="0.45">
      <c r="E280" t="s">
        <v>587</v>
      </c>
      <c r="G280" t="s">
        <v>131</v>
      </c>
    </row>
    <row r="281" spans="5:7" x14ac:dyDescent="0.45">
      <c r="E281" t="s">
        <v>588</v>
      </c>
      <c r="G281" t="s">
        <v>131</v>
      </c>
    </row>
    <row r="282" spans="5:7" x14ac:dyDescent="0.45">
      <c r="E282" t="s">
        <v>589</v>
      </c>
      <c r="G282" t="s">
        <v>131</v>
      </c>
    </row>
    <row r="283" spans="5:7" x14ac:dyDescent="0.45">
      <c r="E283" t="s">
        <v>590</v>
      </c>
      <c r="G283" t="s">
        <v>131</v>
      </c>
    </row>
    <row r="284" spans="5:7" x14ac:dyDescent="0.45">
      <c r="E284" t="s">
        <v>591</v>
      </c>
      <c r="G284" t="s">
        <v>131</v>
      </c>
    </row>
    <row r="285" spans="5:7" x14ac:dyDescent="0.45">
      <c r="E285" t="s">
        <v>592</v>
      </c>
      <c r="G285" t="s">
        <v>131</v>
      </c>
    </row>
    <row r="286" spans="5:7" x14ac:dyDescent="0.45">
      <c r="E286" t="s">
        <v>593</v>
      </c>
      <c r="G286" t="s">
        <v>131</v>
      </c>
    </row>
    <row r="287" spans="5:7" x14ac:dyDescent="0.45">
      <c r="E287" t="s">
        <v>594</v>
      </c>
      <c r="G287" t="s">
        <v>131</v>
      </c>
    </row>
    <row r="288" spans="5:7" x14ac:dyDescent="0.45">
      <c r="E288" t="s">
        <v>595</v>
      </c>
      <c r="G288" t="s">
        <v>131</v>
      </c>
    </row>
    <row r="289" spans="5:7" x14ac:dyDescent="0.45">
      <c r="E289" t="s">
        <v>596</v>
      </c>
      <c r="G289" t="s">
        <v>131</v>
      </c>
    </row>
    <row r="290" spans="5:7" x14ac:dyDescent="0.45">
      <c r="E290" t="s">
        <v>597</v>
      </c>
      <c r="G290" t="s">
        <v>131</v>
      </c>
    </row>
    <row r="291" spans="5:7" x14ac:dyDescent="0.45">
      <c r="E291" t="s">
        <v>598</v>
      </c>
      <c r="G291" t="s">
        <v>131</v>
      </c>
    </row>
    <row r="292" spans="5:7" x14ac:dyDescent="0.45">
      <c r="E292" t="s">
        <v>599</v>
      </c>
      <c r="G292" t="s">
        <v>131</v>
      </c>
    </row>
    <row r="293" spans="5:7" x14ac:dyDescent="0.45">
      <c r="E293" t="s">
        <v>600</v>
      </c>
      <c r="G293" t="s">
        <v>131</v>
      </c>
    </row>
    <row r="294" spans="5:7" x14ac:dyDescent="0.45">
      <c r="E294" t="s">
        <v>601</v>
      </c>
      <c r="G294" t="s">
        <v>131</v>
      </c>
    </row>
    <row r="295" spans="5:7" x14ac:dyDescent="0.45">
      <c r="E295" t="s">
        <v>602</v>
      </c>
      <c r="G295" t="s">
        <v>131</v>
      </c>
    </row>
    <row r="296" spans="5:7" x14ac:dyDescent="0.45">
      <c r="E296" t="s">
        <v>603</v>
      </c>
      <c r="G296" t="s">
        <v>131</v>
      </c>
    </row>
    <row r="297" spans="5:7" x14ac:dyDescent="0.45">
      <c r="E297" t="s">
        <v>604</v>
      </c>
      <c r="G297" t="s">
        <v>131</v>
      </c>
    </row>
    <row r="298" spans="5:7" x14ac:dyDescent="0.45">
      <c r="E298" t="s">
        <v>605</v>
      </c>
      <c r="G298" t="s">
        <v>131</v>
      </c>
    </row>
    <row r="299" spans="5:7" x14ac:dyDescent="0.45">
      <c r="E299" t="s">
        <v>606</v>
      </c>
      <c r="G299" t="s">
        <v>131</v>
      </c>
    </row>
    <row r="300" spans="5:7" x14ac:dyDescent="0.45">
      <c r="E300" t="s">
        <v>607</v>
      </c>
      <c r="G300" t="s">
        <v>131</v>
      </c>
    </row>
    <row r="301" spans="5:7" x14ac:dyDescent="0.45">
      <c r="E301" t="s">
        <v>608</v>
      </c>
      <c r="G301" t="s">
        <v>131</v>
      </c>
    </row>
    <row r="302" spans="5:7" x14ac:dyDescent="0.45">
      <c r="E302" t="s">
        <v>609</v>
      </c>
      <c r="G302" t="s">
        <v>131</v>
      </c>
    </row>
    <row r="303" spans="5:7" x14ac:dyDescent="0.45">
      <c r="E303" t="s">
        <v>610</v>
      </c>
      <c r="G303" t="s">
        <v>131</v>
      </c>
    </row>
    <row r="304" spans="5:7" x14ac:dyDescent="0.45">
      <c r="E304" t="s">
        <v>611</v>
      </c>
      <c r="G304" t="s">
        <v>131</v>
      </c>
    </row>
    <row r="305" spans="5:7" x14ac:dyDescent="0.45">
      <c r="E305" t="s">
        <v>612</v>
      </c>
      <c r="G305" t="s">
        <v>131</v>
      </c>
    </row>
    <row r="306" spans="5:7" x14ac:dyDescent="0.45">
      <c r="E306" t="s">
        <v>613</v>
      </c>
      <c r="G306" t="s">
        <v>131</v>
      </c>
    </row>
    <row r="307" spans="5:7" x14ac:dyDescent="0.45">
      <c r="E307" t="s">
        <v>614</v>
      </c>
      <c r="G307" t="s">
        <v>131</v>
      </c>
    </row>
    <row r="308" spans="5:7" x14ac:dyDescent="0.45">
      <c r="E308" t="s">
        <v>615</v>
      </c>
      <c r="G308" t="s">
        <v>131</v>
      </c>
    </row>
    <row r="309" spans="5:7" x14ac:dyDescent="0.45">
      <c r="E309" t="s">
        <v>616</v>
      </c>
      <c r="G309" t="s">
        <v>131</v>
      </c>
    </row>
    <row r="310" spans="5:7" x14ac:dyDescent="0.45">
      <c r="E310" t="s">
        <v>617</v>
      </c>
      <c r="G310" t="s">
        <v>131</v>
      </c>
    </row>
    <row r="311" spans="5:7" x14ac:dyDescent="0.45">
      <c r="E311" t="s">
        <v>618</v>
      </c>
      <c r="G311" t="s">
        <v>131</v>
      </c>
    </row>
    <row r="312" spans="5:7" x14ac:dyDescent="0.45">
      <c r="E312" t="s">
        <v>619</v>
      </c>
      <c r="G312" t="s">
        <v>131</v>
      </c>
    </row>
    <row r="313" spans="5:7" x14ac:dyDescent="0.45">
      <c r="E313" t="s">
        <v>620</v>
      </c>
      <c r="G313" t="s">
        <v>131</v>
      </c>
    </row>
    <row r="314" spans="5:7" x14ac:dyDescent="0.45">
      <c r="E314" t="s">
        <v>621</v>
      </c>
      <c r="G314" t="s">
        <v>131</v>
      </c>
    </row>
    <row r="315" spans="5:7" x14ac:dyDescent="0.45">
      <c r="E315" t="s">
        <v>622</v>
      </c>
      <c r="G315" t="s">
        <v>131</v>
      </c>
    </row>
    <row r="316" spans="5:7" x14ac:dyDescent="0.45">
      <c r="E316" t="s">
        <v>623</v>
      </c>
      <c r="G316" t="s">
        <v>131</v>
      </c>
    </row>
    <row r="317" spans="5:7" x14ac:dyDescent="0.45">
      <c r="E317" t="s">
        <v>624</v>
      </c>
      <c r="G317" t="s">
        <v>131</v>
      </c>
    </row>
    <row r="318" spans="5:7" x14ac:dyDescent="0.45">
      <c r="E318" t="s">
        <v>625</v>
      </c>
      <c r="G318" t="s">
        <v>131</v>
      </c>
    </row>
    <row r="319" spans="5:7" x14ac:dyDescent="0.45">
      <c r="E319" t="s">
        <v>626</v>
      </c>
      <c r="G319" t="s">
        <v>131</v>
      </c>
    </row>
    <row r="320" spans="5:7" x14ac:dyDescent="0.45">
      <c r="E320" t="s">
        <v>627</v>
      </c>
      <c r="G320" t="s">
        <v>131</v>
      </c>
    </row>
    <row r="321" spans="5:7" x14ac:dyDescent="0.45">
      <c r="E321" t="s">
        <v>628</v>
      </c>
      <c r="G321" t="s">
        <v>131</v>
      </c>
    </row>
    <row r="322" spans="5:7" x14ac:dyDescent="0.45">
      <c r="E322" t="s">
        <v>629</v>
      </c>
      <c r="G322" t="s">
        <v>131</v>
      </c>
    </row>
    <row r="323" spans="5:7" x14ac:dyDescent="0.45">
      <c r="E323" t="s">
        <v>630</v>
      </c>
      <c r="G323" t="s">
        <v>131</v>
      </c>
    </row>
    <row r="324" spans="5:7" x14ac:dyDescent="0.45">
      <c r="E324" t="s">
        <v>631</v>
      </c>
      <c r="G324" t="s">
        <v>131</v>
      </c>
    </row>
    <row r="325" spans="5:7" x14ac:dyDescent="0.45">
      <c r="E325" t="s">
        <v>632</v>
      </c>
      <c r="G325" t="s">
        <v>131</v>
      </c>
    </row>
    <row r="326" spans="5:7" x14ac:dyDescent="0.45">
      <c r="E326" t="s">
        <v>633</v>
      </c>
      <c r="G326" t="s">
        <v>131</v>
      </c>
    </row>
    <row r="327" spans="5:7" x14ac:dyDescent="0.45">
      <c r="E327" t="s">
        <v>634</v>
      </c>
      <c r="G327" t="s">
        <v>131</v>
      </c>
    </row>
    <row r="328" spans="5:7" x14ac:dyDescent="0.45">
      <c r="E328" t="s">
        <v>635</v>
      </c>
      <c r="G328" t="s">
        <v>131</v>
      </c>
    </row>
    <row r="329" spans="5:7" x14ac:dyDescent="0.45">
      <c r="E329" t="s">
        <v>636</v>
      </c>
      <c r="G329" t="s">
        <v>131</v>
      </c>
    </row>
    <row r="330" spans="5:7" x14ac:dyDescent="0.45">
      <c r="E330" t="s">
        <v>637</v>
      </c>
      <c r="G330" t="s">
        <v>131</v>
      </c>
    </row>
    <row r="331" spans="5:7" x14ac:dyDescent="0.45">
      <c r="E331" t="s">
        <v>638</v>
      </c>
      <c r="G331" t="s">
        <v>131</v>
      </c>
    </row>
    <row r="332" spans="5:7" x14ac:dyDescent="0.45">
      <c r="E332" t="s">
        <v>639</v>
      </c>
      <c r="G332" t="s">
        <v>131</v>
      </c>
    </row>
    <row r="333" spans="5:7" x14ac:dyDescent="0.45">
      <c r="E333" t="s">
        <v>640</v>
      </c>
      <c r="G333" t="s">
        <v>131</v>
      </c>
    </row>
    <row r="334" spans="5:7" x14ac:dyDescent="0.45">
      <c r="E334" t="s">
        <v>641</v>
      </c>
      <c r="G334" t="s">
        <v>131</v>
      </c>
    </row>
    <row r="335" spans="5:7" x14ac:dyDescent="0.45">
      <c r="E335" t="s">
        <v>642</v>
      </c>
      <c r="G335" t="s">
        <v>131</v>
      </c>
    </row>
    <row r="336" spans="5:7" x14ac:dyDescent="0.45">
      <c r="E336" t="s">
        <v>643</v>
      </c>
      <c r="G336" t="s">
        <v>131</v>
      </c>
    </row>
    <row r="337" spans="5:7" x14ac:dyDescent="0.45">
      <c r="E337" t="s">
        <v>644</v>
      </c>
      <c r="G337" t="s">
        <v>131</v>
      </c>
    </row>
    <row r="338" spans="5:7" x14ac:dyDescent="0.45">
      <c r="E338" t="s">
        <v>645</v>
      </c>
      <c r="G338" t="s">
        <v>131</v>
      </c>
    </row>
    <row r="339" spans="5:7" x14ac:dyDescent="0.45">
      <c r="E339" t="s">
        <v>646</v>
      </c>
      <c r="G339" t="s">
        <v>131</v>
      </c>
    </row>
    <row r="340" spans="5:7" x14ac:dyDescent="0.45">
      <c r="E340" t="s">
        <v>647</v>
      </c>
      <c r="G340" t="s">
        <v>131</v>
      </c>
    </row>
    <row r="341" spans="5:7" x14ac:dyDescent="0.45">
      <c r="E341" t="s">
        <v>648</v>
      </c>
      <c r="G341" t="s">
        <v>131</v>
      </c>
    </row>
    <row r="342" spans="5:7" x14ac:dyDescent="0.45">
      <c r="E342" t="s">
        <v>649</v>
      </c>
      <c r="G342" t="s">
        <v>131</v>
      </c>
    </row>
    <row r="343" spans="5:7" x14ac:dyDescent="0.45">
      <c r="E343" t="s">
        <v>650</v>
      </c>
      <c r="G343" t="s">
        <v>131</v>
      </c>
    </row>
    <row r="344" spans="5:7" x14ac:dyDescent="0.45">
      <c r="E344" t="s">
        <v>651</v>
      </c>
      <c r="G344" t="s">
        <v>131</v>
      </c>
    </row>
    <row r="345" spans="5:7" x14ac:dyDescent="0.45">
      <c r="E345" t="s">
        <v>652</v>
      </c>
      <c r="G345" t="s">
        <v>131</v>
      </c>
    </row>
    <row r="346" spans="5:7" x14ac:dyDescent="0.45">
      <c r="E346" t="s">
        <v>653</v>
      </c>
      <c r="G346" t="s">
        <v>131</v>
      </c>
    </row>
    <row r="347" spans="5:7" x14ac:dyDescent="0.45">
      <c r="E347" t="s">
        <v>204</v>
      </c>
      <c r="G347" t="s">
        <v>124</v>
      </c>
    </row>
    <row r="348" spans="5:7" x14ac:dyDescent="0.45">
      <c r="E348" t="s">
        <v>205</v>
      </c>
      <c r="G348" t="s">
        <v>124</v>
      </c>
    </row>
    <row r="349" spans="5:7" x14ac:dyDescent="0.45">
      <c r="E349" t="s">
        <v>206</v>
      </c>
      <c r="G349" t="s">
        <v>124</v>
      </c>
    </row>
    <row r="350" spans="5:7" x14ac:dyDescent="0.45">
      <c r="E350" t="s">
        <v>207</v>
      </c>
      <c r="G350" t="s">
        <v>124</v>
      </c>
    </row>
    <row r="351" spans="5:7" x14ac:dyDescent="0.45">
      <c r="E351" t="s">
        <v>208</v>
      </c>
      <c r="G351" t="s">
        <v>124</v>
      </c>
    </row>
    <row r="352" spans="5:7" x14ac:dyDescent="0.45">
      <c r="E352" t="s">
        <v>209</v>
      </c>
      <c r="G352" t="s">
        <v>124</v>
      </c>
    </row>
    <row r="353" spans="5:7" x14ac:dyDescent="0.45">
      <c r="E353" t="s">
        <v>210</v>
      </c>
      <c r="G353" t="s">
        <v>124</v>
      </c>
    </row>
    <row r="354" spans="5:7" x14ac:dyDescent="0.45">
      <c r="E354" t="s">
        <v>211</v>
      </c>
      <c r="G354" t="s">
        <v>124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CC068-D415-4BEA-B24B-40E6A21EFBC8}">
  <dimension ref="A9:G402"/>
  <sheetViews>
    <sheetView workbookViewId="0"/>
  </sheetViews>
  <sheetFormatPr defaultRowHeight="14.25" x14ac:dyDescent="0.45"/>
  <sheetData>
    <row r="9" spans="1:7" x14ac:dyDescent="0.45">
      <c r="C9" t="str">
        <f>IF(A11="x","DeActivated","~TimeSlices")</f>
        <v>DeActivated</v>
      </c>
    </row>
    <row r="10" spans="1:7" x14ac:dyDescent="0.45">
      <c r="A10" t="s">
        <v>105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</row>
    <row r="11" spans="1:7" x14ac:dyDescent="0.45">
      <c r="A11" t="str">
        <f>IFERROR(IF(Veda!B5=A10,"ok","x"),"")</f>
        <v>x</v>
      </c>
      <c r="C11" t="s">
        <v>123</v>
      </c>
      <c r="D11" t="s">
        <v>124</v>
      </c>
      <c r="E11" t="s">
        <v>246</v>
      </c>
      <c r="F11" t="s">
        <v>214</v>
      </c>
      <c r="G11" t="s">
        <v>127</v>
      </c>
    </row>
    <row r="12" spans="1:7" x14ac:dyDescent="0.45">
      <c r="C12" t="s">
        <v>128</v>
      </c>
      <c r="D12" t="s">
        <v>127</v>
      </c>
      <c r="E12" t="s">
        <v>247</v>
      </c>
      <c r="F12" t="s">
        <v>123</v>
      </c>
      <c r="G12" t="s">
        <v>127</v>
      </c>
    </row>
    <row r="13" spans="1:7" x14ac:dyDescent="0.45">
      <c r="C13" t="s">
        <v>130</v>
      </c>
      <c r="D13" t="s">
        <v>131</v>
      </c>
      <c r="E13" t="s">
        <v>248</v>
      </c>
      <c r="F13" t="s">
        <v>123</v>
      </c>
      <c r="G13" t="s">
        <v>127</v>
      </c>
    </row>
    <row r="14" spans="1:7" x14ac:dyDescent="0.45">
      <c r="C14" t="s">
        <v>133</v>
      </c>
      <c r="D14" t="s">
        <v>134</v>
      </c>
      <c r="E14" t="s">
        <v>249</v>
      </c>
      <c r="F14" t="s">
        <v>133</v>
      </c>
      <c r="G14" t="s">
        <v>127</v>
      </c>
    </row>
    <row r="15" spans="1:7" x14ac:dyDescent="0.45">
      <c r="C15" t="s">
        <v>218</v>
      </c>
      <c r="D15" t="s">
        <v>219</v>
      </c>
      <c r="E15" t="s">
        <v>250</v>
      </c>
      <c r="F15" t="s">
        <v>133</v>
      </c>
      <c r="G15" t="s">
        <v>127</v>
      </c>
    </row>
    <row r="16" spans="1:7" x14ac:dyDescent="0.45">
      <c r="C16" t="s">
        <v>221</v>
      </c>
      <c r="E16" t="s">
        <v>251</v>
      </c>
      <c r="G16" t="s">
        <v>127</v>
      </c>
    </row>
    <row r="17" spans="5:7" x14ac:dyDescent="0.45">
      <c r="E17" t="s">
        <v>252</v>
      </c>
      <c r="G17" t="s">
        <v>127</v>
      </c>
    </row>
    <row r="18" spans="5:7" x14ac:dyDescent="0.45">
      <c r="E18" t="s">
        <v>253</v>
      </c>
      <c r="G18" t="s">
        <v>127</v>
      </c>
    </row>
    <row r="19" spans="5:7" x14ac:dyDescent="0.45">
      <c r="E19" t="s">
        <v>254</v>
      </c>
      <c r="G19" t="s">
        <v>127</v>
      </c>
    </row>
    <row r="20" spans="5:7" x14ac:dyDescent="0.45">
      <c r="E20" t="s">
        <v>255</v>
      </c>
      <c r="G20" t="s">
        <v>127</v>
      </c>
    </row>
    <row r="21" spans="5:7" x14ac:dyDescent="0.45">
      <c r="E21" t="s">
        <v>256</v>
      </c>
      <c r="G21" t="s">
        <v>127</v>
      </c>
    </row>
    <row r="22" spans="5:7" x14ac:dyDescent="0.45">
      <c r="E22" t="s">
        <v>257</v>
      </c>
      <c r="G22" t="s">
        <v>127</v>
      </c>
    </row>
    <row r="23" spans="5:7" x14ac:dyDescent="0.45">
      <c r="E23" t="s">
        <v>258</v>
      </c>
      <c r="G23" t="s">
        <v>127</v>
      </c>
    </row>
    <row r="24" spans="5:7" x14ac:dyDescent="0.45">
      <c r="E24" t="s">
        <v>259</v>
      </c>
      <c r="G24" t="s">
        <v>127</v>
      </c>
    </row>
    <row r="25" spans="5:7" x14ac:dyDescent="0.45">
      <c r="E25" t="s">
        <v>260</v>
      </c>
      <c r="G25" t="s">
        <v>127</v>
      </c>
    </row>
    <row r="26" spans="5:7" x14ac:dyDescent="0.45">
      <c r="E26" t="s">
        <v>261</v>
      </c>
      <c r="G26" t="s">
        <v>127</v>
      </c>
    </row>
    <row r="27" spans="5:7" x14ac:dyDescent="0.45">
      <c r="E27" t="s">
        <v>262</v>
      </c>
      <c r="G27" t="s">
        <v>127</v>
      </c>
    </row>
    <row r="28" spans="5:7" x14ac:dyDescent="0.45">
      <c r="E28" t="s">
        <v>263</v>
      </c>
      <c r="G28" t="s">
        <v>127</v>
      </c>
    </row>
    <row r="29" spans="5:7" x14ac:dyDescent="0.45">
      <c r="E29" t="s">
        <v>264</v>
      </c>
      <c r="G29" t="s">
        <v>127</v>
      </c>
    </row>
    <row r="30" spans="5:7" x14ac:dyDescent="0.45">
      <c r="E30" t="s">
        <v>265</v>
      </c>
      <c r="G30" t="s">
        <v>127</v>
      </c>
    </row>
    <row r="31" spans="5:7" x14ac:dyDescent="0.45">
      <c r="E31" t="s">
        <v>266</v>
      </c>
      <c r="G31" t="s">
        <v>127</v>
      </c>
    </row>
    <row r="32" spans="5:7" x14ac:dyDescent="0.45">
      <c r="E32" t="s">
        <v>267</v>
      </c>
      <c r="G32" t="s">
        <v>127</v>
      </c>
    </row>
    <row r="33" spans="5:7" x14ac:dyDescent="0.45">
      <c r="E33" t="s">
        <v>268</v>
      </c>
      <c r="G33" t="s">
        <v>127</v>
      </c>
    </row>
    <row r="34" spans="5:7" x14ac:dyDescent="0.45">
      <c r="E34" t="s">
        <v>269</v>
      </c>
      <c r="G34" t="s">
        <v>127</v>
      </c>
    </row>
    <row r="35" spans="5:7" x14ac:dyDescent="0.45">
      <c r="E35" t="s">
        <v>125</v>
      </c>
      <c r="G35" t="s">
        <v>131</v>
      </c>
    </row>
    <row r="36" spans="5:7" x14ac:dyDescent="0.45">
      <c r="E36" t="s">
        <v>129</v>
      </c>
      <c r="G36" t="s">
        <v>131</v>
      </c>
    </row>
    <row r="37" spans="5:7" x14ac:dyDescent="0.45">
      <c r="E37" t="s">
        <v>132</v>
      </c>
      <c r="G37" t="s">
        <v>131</v>
      </c>
    </row>
    <row r="38" spans="5:7" x14ac:dyDescent="0.45">
      <c r="E38" t="s">
        <v>135</v>
      </c>
      <c r="G38" t="s">
        <v>131</v>
      </c>
    </row>
    <row r="39" spans="5:7" x14ac:dyDescent="0.45">
      <c r="E39" t="s">
        <v>136</v>
      </c>
      <c r="G39" t="s">
        <v>131</v>
      </c>
    </row>
    <row r="40" spans="5:7" x14ac:dyDescent="0.45">
      <c r="E40" t="s">
        <v>137</v>
      </c>
      <c r="G40" t="s">
        <v>131</v>
      </c>
    </row>
    <row r="41" spans="5:7" x14ac:dyDescent="0.45">
      <c r="E41" t="s">
        <v>138</v>
      </c>
      <c r="G41" t="s">
        <v>131</v>
      </c>
    </row>
    <row r="42" spans="5:7" x14ac:dyDescent="0.45">
      <c r="E42" t="s">
        <v>139</v>
      </c>
      <c r="G42" t="s">
        <v>131</v>
      </c>
    </row>
    <row r="43" spans="5:7" x14ac:dyDescent="0.45">
      <c r="E43" t="s">
        <v>140</v>
      </c>
      <c r="G43" t="s">
        <v>131</v>
      </c>
    </row>
    <row r="44" spans="5:7" x14ac:dyDescent="0.45">
      <c r="E44" t="s">
        <v>141</v>
      </c>
      <c r="G44" t="s">
        <v>131</v>
      </c>
    </row>
    <row r="45" spans="5:7" x14ac:dyDescent="0.45">
      <c r="E45" t="s">
        <v>142</v>
      </c>
      <c r="G45" t="s">
        <v>131</v>
      </c>
    </row>
    <row r="46" spans="5:7" x14ac:dyDescent="0.45">
      <c r="E46" t="s">
        <v>143</v>
      </c>
      <c r="G46" t="s">
        <v>131</v>
      </c>
    </row>
    <row r="47" spans="5:7" x14ac:dyDescent="0.45">
      <c r="E47" t="s">
        <v>144</v>
      </c>
      <c r="G47" t="s">
        <v>131</v>
      </c>
    </row>
    <row r="48" spans="5:7" x14ac:dyDescent="0.45">
      <c r="E48" t="s">
        <v>145</v>
      </c>
      <c r="G48" t="s">
        <v>131</v>
      </c>
    </row>
    <row r="49" spans="5:7" x14ac:dyDescent="0.45">
      <c r="E49" t="s">
        <v>146</v>
      </c>
      <c r="G49" t="s">
        <v>131</v>
      </c>
    </row>
    <row r="50" spans="5:7" x14ac:dyDescent="0.45">
      <c r="E50" t="s">
        <v>147</v>
      </c>
      <c r="G50" t="s">
        <v>131</v>
      </c>
    </row>
    <row r="51" spans="5:7" x14ac:dyDescent="0.45">
      <c r="E51" t="s">
        <v>148</v>
      </c>
      <c r="G51" t="s">
        <v>131</v>
      </c>
    </row>
    <row r="52" spans="5:7" x14ac:dyDescent="0.45">
      <c r="E52" t="s">
        <v>149</v>
      </c>
      <c r="G52" t="s">
        <v>131</v>
      </c>
    </row>
    <row r="53" spans="5:7" x14ac:dyDescent="0.45">
      <c r="E53" t="s">
        <v>150</v>
      </c>
      <c r="G53" t="s">
        <v>131</v>
      </c>
    </row>
    <row r="54" spans="5:7" x14ac:dyDescent="0.45">
      <c r="E54" t="s">
        <v>151</v>
      </c>
      <c r="G54" t="s">
        <v>131</v>
      </c>
    </row>
    <row r="55" spans="5:7" x14ac:dyDescent="0.45">
      <c r="E55" t="s">
        <v>152</v>
      </c>
      <c r="G55" t="s">
        <v>131</v>
      </c>
    </row>
    <row r="56" spans="5:7" x14ac:dyDescent="0.45">
      <c r="E56" t="s">
        <v>153</v>
      </c>
      <c r="G56" t="s">
        <v>131</v>
      </c>
    </row>
    <row r="57" spans="5:7" x14ac:dyDescent="0.45">
      <c r="E57" t="s">
        <v>154</v>
      </c>
      <c r="G57" t="s">
        <v>131</v>
      </c>
    </row>
    <row r="58" spans="5:7" x14ac:dyDescent="0.45">
      <c r="E58" t="s">
        <v>155</v>
      </c>
      <c r="G58" t="s">
        <v>131</v>
      </c>
    </row>
    <row r="59" spans="5:7" x14ac:dyDescent="0.45">
      <c r="E59" t="s">
        <v>366</v>
      </c>
      <c r="G59" t="s">
        <v>134</v>
      </c>
    </row>
    <row r="60" spans="5:7" x14ac:dyDescent="0.45">
      <c r="E60" t="s">
        <v>367</v>
      </c>
      <c r="G60" t="s">
        <v>134</v>
      </c>
    </row>
    <row r="61" spans="5:7" x14ac:dyDescent="0.45">
      <c r="E61" t="s">
        <v>368</v>
      </c>
      <c r="G61" t="s">
        <v>134</v>
      </c>
    </row>
    <row r="62" spans="5:7" x14ac:dyDescent="0.45">
      <c r="E62" t="s">
        <v>369</v>
      </c>
      <c r="G62" t="s">
        <v>134</v>
      </c>
    </row>
    <row r="63" spans="5:7" x14ac:dyDescent="0.45">
      <c r="E63" t="s">
        <v>370</v>
      </c>
      <c r="G63" t="s">
        <v>134</v>
      </c>
    </row>
    <row r="64" spans="5:7" x14ac:dyDescent="0.45">
      <c r="E64" t="s">
        <v>371</v>
      </c>
      <c r="G64" t="s">
        <v>134</v>
      </c>
    </row>
    <row r="65" spans="5:7" x14ac:dyDescent="0.45">
      <c r="E65" t="s">
        <v>372</v>
      </c>
      <c r="G65" t="s">
        <v>134</v>
      </c>
    </row>
    <row r="66" spans="5:7" x14ac:dyDescent="0.45">
      <c r="E66" t="s">
        <v>373</v>
      </c>
      <c r="G66" t="s">
        <v>134</v>
      </c>
    </row>
    <row r="67" spans="5:7" x14ac:dyDescent="0.45">
      <c r="E67" t="s">
        <v>374</v>
      </c>
      <c r="G67" t="s">
        <v>134</v>
      </c>
    </row>
    <row r="68" spans="5:7" x14ac:dyDescent="0.45">
      <c r="E68" t="s">
        <v>375</v>
      </c>
      <c r="G68" t="s">
        <v>134</v>
      </c>
    </row>
    <row r="69" spans="5:7" x14ac:dyDescent="0.45">
      <c r="E69" t="s">
        <v>376</v>
      </c>
      <c r="G69" t="s">
        <v>134</v>
      </c>
    </row>
    <row r="70" spans="5:7" x14ac:dyDescent="0.45">
      <c r="E70" t="s">
        <v>377</v>
      </c>
      <c r="G70" t="s">
        <v>134</v>
      </c>
    </row>
    <row r="71" spans="5:7" x14ac:dyDescent="0.45">
      <c r="E71" t="s">
        <v>378</v>
      </c>
      <c r="G71" t="s">
        <v>134</v>
      </c>
    </row>
    <row r="72" spans="5:7" x14ac:dyDescent="0.45">
      <c r="E72" t="s">
        <v>379</v>
      </c>
      <c r="G72" t="s">
        <v>134</v>
      </c>
    </row>
    <row r="73" spans="5:7" x14ac:dyDescent="0.45">
      <c r="E73" t="s">
        <v>380</v>
      </c>
      <c r="G73" t="s">
        <v>134</v>
      </c>
    </row>
    <row r="74" spans="5:7" x14ac:dyDescent="0.45">
      <c r="E74" t="s">
        <v>381</v>
      </c>
      <c r="G74" t="s">
        <v>134</v>
      </c>
    </row>
    <row r="75" spans="5:7" x14ac:dyDescent="0.45">
      <c r="E75" t="s">
        <v>382</v>
      </c>
      <c r="G75" t="s">
        <v>134</v>
      </c>
    </row>
    <row r="76" spans="5:7" x14ac:dyDescent="0.45">
      <c r="E76" t="s">
        <v>383</v>
      </c>
      <c r="G76" t="s">
        <v>134</v>
      </c>
    </row>
    <row r="77" spans="5:7" x14ac:dyDescent="0.45">
      <c r="E77" t="s">
        <v>384</v>
      </c>
      <c r="G77" t="s">
        <v>134</v>
      </c>
    </row>
    <row r="78" spans="5:7" x14ac:dyDescent="0.45">
      <c r="E78" t="s">
        <v>385</v>
      </c>
      <c r="G78" t="s">
        <v>134</v>
      </c>
    </row>
    <row r="79" spans="5:7" x14ac:dyDescent="0.45">
      <c r="E79" t="s">
        <v>386</v>
      </c>
      <c r="G79" t="s">
        <v>134</v>
      </c>
    </row>
    <row r="80" spans="5:7" x14ac:dyDescent="0.45">
      <c r="E80" t="s">
        <v>387</v>
      </c>
      <c r="G80" t="s">
        <v>134</v>
      </c>
    </row>
    <row r="81" spans="5:7" x14ac:dyDescent="0.45">
      <c r="E81" t="s">
        <v>388</v>
      </c>
      <c r="G81" t="s">
        <v>134</v>
      </c>
    </row>
    <row r="82" spans="5:7" x14ac:dyDescent="0.45">
      <c r="E82" t="s">
        <v>389</v>
      </c>
      <c r="G82" t="s">
        <v>134</v>
      </c>
    </row>
    <row r="83" spans="5:7" x14ac:dyDescent="0.45">
      <c r="E83" t="s">
        <v>156</v>
      </c>
      <c r="G83" t="s">
        <v>134</v>
      </c>
    </row>
    <row r="84" spans="5:7" x14ac:dyDescent="0.45">
      <c r="E84" t="s">
        <v>157</v>
      </c>
      <c r="G84" t="s">
        <v>134</v>
      </c>
    </row>
    <row r="85" spans="5:7" x14ac:dyDescent="0.45">
      <c r="E85" t="s">
        <v>158</v>
      </c>
      <c r="G85" t="s">
        <v>134</v>
      </c>
    </row>
    <row r="86" spans="5:7" x14ac:dyDescent="0.45">
      <c r="E86" t="s">
        <v>159</v>
      </c>
      <c r="G86" t="s">
        <v>134</v>
      </c>
    </row>
    <row r="87" spans="5:7" x14ac:dyDescent="0.45">
      <c r="E87" t="s">
        <v>160</v>
      </c>
      <c r="G87" t="s">
        <v>134</v>
      </c>
    </row>
    <row r="88" spans="5:7" x14ac:dyDescent="0.45">
      <c r="E88" t="s">
        <v>161</v>
      </c>
      <c r="G88" t="s">
        <v>134</v>
      </c>
    </row>
    <row r="89" spans="5:7" x14ac:dyDescent="0.45">
      <c r="E89" t="s">
        <v>162</v>
      </c>
      <c r="G89" t="s">
        <v>134</v>
      </c>
    </row>
    <row r="90" spans="5:7" x14ac:dyDescent="0.45">
      <c r="E90" t="s">
        <v>163</v>
      </c>
      <c r="G90" t="s">
        <v>134</v>
      </c>
    </row>
    <row r="91" spans="5:7" x14ac:dyDescent="0.45">
      <c r="E91" t="s">
        <v>164</v>
      </c>
      <c r="G91" t="s">
        <v>134</v>
      </c>
    </row>
    <row r="92" spans="5:7" x14ac:dyDescent="0.45">
      <c r="E92" t="s">
        <v>165</v>
      </c>
      <c r="G92" t="s">
        <v>134</v>
      </c>
    </row>
    <row r="93" spans="5:7" x14ac:dyDescent="0.45">
      <c r="E93" t="s">
        <v>166</v>
      </c>
      <c r="G93" t="s">
        <v>134</v>
      </c>
    </row>
    <row r="94" spans="5:7" x14ac:dyDescent="0.45">
      <c r="E94" t="s">
        <v>167</v>
      </c>
      <c r="G94" t="s">
        <v>134</v>
      </c>
    </row>
    <row r="95" spans="5:7" x14ac:dyDescent="0.45">
      <c r="E95" t="s">
        <v>168</v>
      </c>
      <c r="G95" t="s">
        <v>134</v>
      </c>
    </row>
    <row r="96" spans="5:7" x14ac:dyDescent="0.45">
      <c r="E96" t="s">
        <v>169</v>
      </c>
      <c r="G96" t="s">
        <v>134</v>
      </c>
    </row>
    <row r="97" spans="5:7" x14ac:dyDescent="0.45">
      <c r="E97" t="s">
        <v>170</v>
      </c>
      <c r="G97" t="s">
        <v>134</v>
      </c>
    </row>
    <row r="98" spans="5:7" x14ac:dyDescent="0.45">
      <c r="E98" t="s">
        <v>171</v>
      </c>
      <c r="G98" t="s">
        <v>134</v>
      </c>
    </row>
    <row r="99" spans="5:7" x14ac:dyDescent="0.45">
      <c r="E99" t="s">
        <v>172</v>
      </c>
      <c r="G99" t="s">
        <v>134</v>
      </c>
    </row>
    <row r="100" spans="5:7" x14ac:dyDescent="0.45">
      <c r="E100" t="s">
        <v>173</v>
      </c>
      <c r="G100" t="s">
        <v>134</v>
      </c>
    </row>
    <row r="101" spans="5:7" x14ac:dyDescent="0.45">
      <c r="E101" t="s">
        <v>174</v>
      </c>
      <c r="G101" t="s">
        <v>134</v>
      </c>
    </row>
    <row r="102" spans="5:7" x14ac:dyDescent="0.45">
      <c r="E102" t="s">
        <v>175</v>
      </c>
      <c r="G102" t="s">
        <v>134</v>
      </c>
    </row>
    <row r="103" spans="5:7" x14ac:dyDescent="0.45">
      <c r="E103" t="s">
        <v>176</v>
      </c>
      <c r="G103" t="s">
        <v>134</v>
      </c>
    </row>
    <row r="104" spans="5:7" x14ac:dyDescent="0.45">
      <c r="E104" t="s">
        <v>177</v>
      </c>
      <c r="G104" t="s">
        <v>134</v>
      </c>
    </row>
    <row r="105" spans="5:7" x14ac:dyDescent="0.45">
      <c r="E105" t="s">
        <v>178</v>
      </c>
      <c r="G105" t="s">
        <v>134</v>
      </c>
    </row>
    <row r="106" spans="5:7" x14ac:dyDescent="0.45">
      <c r="E106" t="s">
        <v>179</v>
      </c>
      <c r="G106" t="s">
        <v>134</v>
      </c>
    </row>
    <row r="107" spans="5:7" x14ac:dyDescent="0.45">
      <c r="E107" t="s">
        <v>390</v>
      </c>
      <c r="G107" t="s">
        <v>134</v>
      </c>
    </row>
    <row r="108" spans="5:7" x14ac:dyDescent="0.45">
      <c r="E108" t="s">
        <v>391</v>
      </c>
      <c r="G108" t="s">
        <v>134</v>
      </c>
    </row>
    <row r="109" spans="5:7" x14ac:dyDescent="0.45">
      <c r="E109" t="s">
        <v>392</v>
      </c>
      <c r="G109" t="s">
        <v>134</v>
      </c>
    </row>
    <row r="110" spans="5:7" x14ac:dyDescent="0.45">
      <c r="E110" t="s">
        <v>393</v>
      </c>
      <c r="G110" t="s">
        <v>134</v>
      </c>
    </row>
    <row r="111" spans="5:7" x14ac:dyDescent="0.45">
      <c r="E111" t="s">
        <v>394</v>
      </c>
      <c r="G111" t="s">
        <v>134</v>
      </c>
    </row>
    <row r="112" spans="5:7" x14ac:dyDescent="0.45">
      <c r="E112" t="s">
        <v>395</v>
      </c>
      <c r="G112" t="s">
        <v>134</v>
      </c>
    </row>
    <row r="113" spans="5:7" x14ac:dyDescent="0.45">
      <c r="E113" t="s">
        <v>396</v>
      </c>
      <c r="G113" t="s">
        <v>134</v>
      </c>
    </row>
    <row r="114" spans="5:7" x14ac:dyDescent="0.45">
      <c r="E114" t="s">
        <v>397</v>
      </c>
      <c r="G114" t="s">
        <v>134</v>
      </c>
    </row>
    <row r="115" spans="5:7" x14ac:dyDescent="0.45">
      <c r="E115" t="s">
        <v>398</v>
      </c>
      <c r="G115" t="s">
        <v>134</v>
      </c>
    </row>
    <row r="116" spans="5:7" x14ac:dyDescent="0.45">
      <c r="E116" t="s">
        <v>399</v>
      </c>
      <c r="G116" t="s">
        <v>134</v>
      </c>
    </row>
    <row r="117" spans="5:7" x14ac:dyDescent="0.45">
      <c r="E117" t="s">
        <v>400</v>
      </c>
      <c r="G117" t="s">
        <v>134</v>
      </c>
    </row>
    <row r="118" spans="5:7" x14ac:dyDescent="0.45">
      <c r="E118" t="s">
        <v>401</v>
      </c>
      <c r="G118" t="s">
        <v>134</v>
      </c>
    </row>
    <row r="119" spans="5:7" x14ac:dyDescent="0.45">
      <c r="E119" t="s">
        <v>402</v>
      </c>
      <c r="G119" t="s">
        <v>134</v>
      </c>
    </row>
    <row r="120" spans="5:7" x14ac:dyDescent="0.45">
      <c r="E120" t="s">
        <v>403</v>
      </c>
      <c r="G120" t="s">
        <v>134</v>
      </c>
    </row>
    <row r="121" spans="5:7" x14ac:dyDescent="0.45">
      <c r="E121" t="s">
        <v>404</v>
      </c>
      <c r="G121" t="s">
        <v>134</v>
      </c>
    </row>
    <row r="122" spans="5:7" x14ac:dyDescent="0.45">
      <c r="E122" t="s">
        <v>405</v>
      </c>
      <c r="G122" t="s">
        <v>134</v>
      </c>
    </row>
    <row r="123" spans="5:7" x14ac:dyDescent="0.45">
      <c r="E123" t="s">
        <v>406</v>
      </c>
      <c r="G123" t="s">
        <v>134</v>
      </c>
    </row>
    <row r="124" spans="5:7" x14ac:dyDescent="0.45">
      <c r="E124" t="s">
        <v>407</v>
      </c>
      <c r="G124" t="s">
        <v>134</v>
      </c>
    </row>
    <row r="125" spans="5:7" x14ac:dyDescent="0.45">
      <c r="E125" t="s">
        <v>408</v>
      </c>
      <c r="G125" t="s">
        <v>134</v>
      </c>
    </row>
    <row r="126" spans="5:7" x14ac:dyDescent="0.45">
      <c r="E126" t="s">
        <v>409</v>
      </c>
      <c r="G126" t="s">
        <v>134</v>
      </c>
    </row>
    <row r="127" spans="5:7" x14ac:dyDescent="0.45">
      <c r="E127" t="s">
        <v>410</v>
      </c>
      <c r="G127" t="s">
        <v>134</v>
      </c>
    </row>
    <row r="128" spans="5:7" x14ac:dyDescent="0.45">
      <c r="E128" t="s">
        <v>411</v>
      </c>
      <c r="G128" t="s">
        <v>134</v>
      </c>
    </row>
    <row r="129" spans="5:7" x14ac:dyDescent="0.45">
      <c r="E129" t="s">
        <v>412</v>
      </c>
      <c r="G129" t="s">
        <v>134</v>
      </c>
    </row>
    <row r="130" spans="5:7" x14ac:dyDescent="0.45">
      <c r="E130" t="s">
        <v>413</v>
      </c>
      <c r="G130" t="s">
        <v>134</v>
      </c>
    </row>
    <row r="131" spans="5:7" x14ac:dyDescent="0.45">
      <c r="E131" t="s">
        <v>318</v>
      </c>
      <c r="G131" t="s">
        <v>134</v>
      </c>
    </row>
    <row r="132" spans="5:7" x14ac:dyDescent="0.45">
      <c r="E132" t="s">
        <v>319</v>
      </c>
      <c r="G132" t="s">
        <v>134</v>
      </c>
    </row>
    <row r="133" spans="5:7" x14ac:dyDescent="0.45">
      <c r="E133" t="s">
        <v>320</v>
      </c>
      <c r="G133" t="s">
        <v>134</v>
      </c>
    </row>
    <row r="134" spans="5:7" x14ac:dyDescent="0.45">
      <c r="E134" t="s">
        <v>321</v>
      </c>
      <c r="G134" t="s">
        <v>134</v>
      </c>
    </row>
    <row r="135" spans="5:7" x14ac:dyDescent="0.45">
      <c r="E135" t="s">
        <v>322</v>
      </c>
      <c r="G135" t="s">
        <v>134</v>
      </c>
    </row>
    <row r="136" spans="5:7" x14ac:dyDescent="0.45">
      <c r="E136" t="s">
        <v>323</v>
      </c>
      <c r="G136" t="s">
        <v>134</v>
      </c>
    </row>
    <row r="137" spans="5:7" x14ac:dyDescent="0.45">
      <c r="E137" t="s">
        <v>324</v>
      </c>
      <c r="G137" t="s">
        <v>134</v>
      </c>
    </row>
    <row r="138" spans="5:7" x14ac:dyDescent="0.45">
      <c r="E138" t="s">
        <v>325</v>
      </c>
      <c r="G138" t="s">
        <v>134</v>
      </c>
    </row>
    <row r="139" spans="5:7" x14ac:dyDescent="0.45">
      <c r="E139" t="s">
        <v>326</v>
      </c>
      <c r="G139" t="s">
        <v>134</v>
      </c>
    </row>
    <row r="140" spans="5:7" x14ac:dyDescent="0.45">
      <c r="E140" t="s">
        <v>327</v>
      </c>
      <c r="G140" t="s">
        <v>134</v>
      </c>
    </row>
    <row r="141" spans="5:7" x14ac:dyDescent="0.45">
      <c r="E141" t="s">
        <v>328</v>
      </c>
      <c r="G141" t="s">
        <v>134</v>
      </c>
    </row>
    <row r="142" spans="5:7" x14ac:dyDescent="0.45">
      <c r="E142" t="s">
        <v>329</v>
      </c>
      <c r="G142" t="s">
        <v>134</v>
      </c>
    </row>
    <row r="143" spans="5:7" x14ac:dyDescent="0.45">
      <c r="E143" t="s">
        <v>330</v>
      </c>
      <c r="G143" t="s">
        <v>134</v>
      </c>
    </row>
    <row r="144" spans="5:7" x14ac:dyDescent="0.45">
      <c r="E144" t="s">
        <v>331</v>
      </c>
      <c r="G144" t="s">
        <v>134</v>
      </c>
    </row>
    <row r="145" spans="5:7" x14ac:dyDescent="0.45">
      <c r="E145" t="s">
        <v>332</v>
      </c>
      <c r="G145" t="s">
        <v>134</v>
      </c>
    </row>
    <row r="146" spans="5:7" x14ac:dyDescent="0.45">
      <c r="E146" t="s">
        <v>333</v>
      </c>
      <c r="G146" t="s">
        <v>134</v>
      </c>
    </row>
    <row r="147" spans="5:7" x14ac:dyDescent="0.45">
      <c r="E147" t="s">
        <v>334</v>
      </c>
      <c r="G147" t="s">
        <v>134</v>
      </c>
    </row>
    <row r="148" spans="5:7" x14ac:dyDescent="0.45">
      <c r="E148" t="s">
        <v>335</v>
      </c>
      <c r="G148" t="s">
        <v>134</v>
      </c>
    </row>
    <row r="149" spans="5:7" x14ac:dyDescent="0.45">
      <c r="E149" t="s">
        <v>336</v>
      </c>
      <c r="G149" t="s">
        <v>134</v>
      </c>
    </row>
    <row r="150" spans="5:7" x14ac:dyDescent="0.45">
      <c r="E150" t="s">
        <v>337</v>
      </c>
      <c r="G150" t="s">
        <v>134</v>
      </c>
    </row>
    <row r="151" spans="5:7" x14ac:dyDescent="0.45">
      <c r="E151" t="s">
        <v>338</v>
      </c>
      <c r="G151" t="s">
        <v>134</v>
      </c>
    </row>
    <row r="152" spans="5:7" x14ac:dyDescent="0.45">
      <c r="E152" t="s">
        <v>339</v>
      </c>
      <c r="G152" t="s">
        <v>134</v>
      </c>
    </row>
    <row r="153" spans="5:7" x14ac:dyDescent="0.45">
      <c r="E153" t="s">
        <v>340</v>
      </c>
      <c r="G153" t="s">
        <v>134</v>
      </c>
    </row>
    <row r="154" spans="5:7" x14ac:dyDescent="0.45">
      <c r="E154" t="s">
        <v>341</v>
      </c>
      <c r="G154" t="s">
        <v>134</v>
      </c>
    </row>
    <row r="155" spans="5:7" x14ac:dyDescent="0.45">
      <c r="E155" t="s">
        <v>414</v>
      </c>
      <c r="G155" t="s">
        <v>134</v>
      </c>
    </row>
    <row r="156" spans="5:7" x14ac:dyDescent="0.45">
      <c r="E156" t="s">
        <v>415</v>
      </c>
      <c r="G156" t="s">
        <v>134</v>
      </c>
    </row>
    <row r="157" spans="5:7" x14ac:dyDescent="0.45">
      <c r="E157" t="s">
        <v>416</v>
      </c>
      <c r="G157" t="s">
        <v>134</v>
      </c>
    </row>
    <row r="158" spans="5:7" x14ac:dyDescent="0.45">
      <c r="E158" t="s">
        <v>417</v>
      </c>
      <c r="G158" t="s">
        <v>134</v>
      </c>
    </row>
    <row r="159" spans="5:7" x14ac:dyDescent="0.45">
      <c r="E159" t="s">
        <v>418</v>
      </c>
      <c r="G159" t="s">
        <v>134</v>
      </c>
    </row>
    <row r="160" spans="5:7" x14ac:dyDescent="0.45">
      <c r="E160" t="s">
        <v>419</v>
      </c>
      <c r="G160" t="s">
        <v>134</v>
      </c>
    </row>
    <row r="161" spans="5:7" x14ac:dyDescent="0.45">
      <c r="E161" t="s">
        <v>420</v>
      </c>
      <c r="G161" t="s">
        <v>134</v>
      </c>
    </row>
    <row r="162" spans="5:7" x14ac:dyDescent="0.45">
      <c r="E162" t="s">
        <v>421</v>
      </c>
      <c r="G162" t="s">
        <v>134</v>
      </c>
    </row>
    <row r="163" spans="5:7" x14ac:dyDescent="0.45">
      <c r="E163" t="s">
        <v>422</v>
      </c>
      <c r="G163" t="s">
        <v>134</v>
      </c>
    </row>
    <row r="164" spans="5:7" x14ac:dyDescent="0.45">
      <c r="E164" t="s">
        <v>423</v>
      </c>
      <c r="G164" t="s">
        <v>134</v>
      </c>
    </row>
    <row r="165" spans="5:7" x14ac:dyDescent="0.45">
      <c r="E165" t="s">
        <v>424</v>
      </c>
      <c r="G165" t="s">
        <v>134</v>
      </c>
    </row>
    <row r="166" spans="5:7" x14ac:dyDescent="0.45">
      <c r="E166" t="s">
        <v>425</v>
      </c>
      <c r="G166" t="s">
        <v>134</v>
      </c>
    </row>
    <row r="167" spans="5:7" x14ac:dyDescent="0.45">
      <c r="E167" t="s">
        <v>426</v>
      </c>
      <c r="G167" t="s">
        <v>134</v>
      </c>
    </row>
    <row r="168" spans="5:7" x14ac:dyDescent="0.45">
      <c r="E168" t="s">
        <v>427</v>
      </c>
      <c r="G168" t="s">
        <v>134</v>
      </c>
    </row>
    <row r="169" spans="5:7" x14ac:dyDescent="0.45">
      <c r="E169" t="s">
        <v>428</v>
      </c>
      <c r="G169" t="s">
        <v>134</v>
      </c>
    </row>
    <row r="170" spans="5:7" x14ac:dyDescent="0.45">
      <c r="E170" t="s">
        <v>429</v>
      </c>
      <c r="G170" t="s">
        <v>134</v>
      </c>
    </row>
    <row r="171" spans="5:7" x14ac:dyDescent="0.45">
      <c r="E171" t="s">
        <v>430</v>
      </c>
      <c r="G171" t="s">
        <v>134</v>
      </c>
    </row>
    <row r="172" spans="5:7" x14ac:dyDescent="0.45">
      <c r="E172" t="s">
        <v>431</v>
      </c>
      <c r="G172" t="s">
        <v>134</v>
      </c>
    </row>
    <row r="173" spans="5:7" x14ac:dyDescent="0.45">
      <c r="E173" t="s">
        <v>432</v>
      </c>
      <c r="G173" t="s">
        <v>134</v>
      </c>
    </row>
    <row r="174" spans="5:7" x14ac:dyDescent="0.45">
      <c r="E174" t="s">
        <v>433</v>
      </c>
      <c r="G174" t="s">
        <v>134</v>
      </c>
    </row>
    <row r="175" spans="5:7" x14ac:dyDescent="0.45">
      <c r="E175" t="s">
        <v>434</v>
      </c>
      <c r="G175" t="s">
        <v>134</v>
      </c>
    </row>
    <row r="176" spans="5:7" x14ac:dyDescent="0.45">
      <c r="E176" t="s">
        <v>435</v>
      </c>
      <c r="G176" t="s">
        <v>134</v>
      </c>
    </row>
    <row r="177" spans="5:7" x14ac:dyDescent="0.45">
      <c r="E177" t="s">
        <v>436</v>
      </c>
      <c r="G177" t="s">
        <v>134</v>
      </c>
    </row>
    <row r="178" spans="5:7" x14ac:dyDescent="0.45">
      <c r="E178" t="s">
        <v>437</v>
      </c>
      <c r="G178" t="s">
        <v>134</v>
      </c>
    </row>
    <row r="179" spans="5:7" x14ac:dyDescent="0.45">
      <c r="E179" t="s">
        <v>438</v>
      </c>
      <c r="G179" t="s">
        <v>134</v>
      </c>
    </row>
    <row r="180" spans="5:7" x14ac:dyDescent="0.45">
      <c r="E180" t="s">
        <v>439</v>
      </c>
      <c r="G180" t="s">
        <v>134</v>
      </c>
    </row>
    <row r="181" spans="5:7" x14ac:dyDescent="0.45">
      <c r="E181" t="s">
        <v>440</v>
      </c>
      <c r="G181" t="s">
        <v>134</v>
      </c>
    </row>
    <row r="182" spans="5:7" x14ac:dyDescent="0.45">
      <c r="E182" t="s">
        <v>441</v>
      </c>
      <c r="G182" t="s">
        <v>134</v>
      </c>
    </row>
    <row r="183" spans="5:7" x14ac:dyDescent="0.45">
      <c r="E183" t="s">
        <v>442</v>
      </c>
      <c r="G183" t="s">
        <v>134</v>
      </c>
    </row>
    <row r="184" spans="5:7" x14ac:dyDescent="0.45">
      <c r="E184" t="s">
        <v>443</v>
      </c>
      <c r="G184" t="s">
        <v>134</v>
      </c>
    </row>
    <row r="185" spans="5:7" x14ac:dyDescent="0.45">
      <c r="E185" t="s">
        <v>444</v>
      </c>
      <c r="G185" t="s">
        <v>134</v>
      </c>
    </row>
    <row r="186" spans="5:7" x14ac:dyDescent="0.45">
      <c r="E186" t="s">
        <v>445</v>
      </c>
      <c r="G186" t="s">
        <v>134</v>
      </c>
    </row>
    <row r="187" spans="5:7" x14ac:dyDescent="0.45">
      <c r="E187" t="s">
        <v>446</v>
      </c>
      <c r="G187" t="s">
        <v>134</v>
      </c>
    </row>
    <row r="188" spans="5:7" x14ac:dyDescent="0.45">
      <c r="E188" t="s">
        <v>447</v>
      </c>
      <c r="G188" t="s">
        <v>134</v>
      </c>
    </row>
    <row r="189" spans="5:7" x14ac:dyDescent="0.45">
      <c r="E189" t="s">
        <v>448</v>
      </c>
      <c r="G189" t="s">
        <v>134</v>
      </c>
    </row>
    <row r="190" spans="5:7" x14ac:dyDescent="0.45">
      <c r="E190" t="s">
        <v>449</v>
      </c>
      <c r="G190" t="s">
        <v>134</v>
      </c>
    </row>
    <row r="191" spans="5:7" x14ac:dyDescent="0.45">
      <c r="E191" t="s">
        <v>450</v>
      </c>
      <c r="G191" t="s">
        <v>134</v>
      </c>
    </row>
    <row r="192" spans="5:7" x14ac:dyDescent="0.45">
      <c r="E192" t="s">
        <v>451</v>
      </c>
      <c r="G192" t="s">
        <v>134</v>
      </c>
    </row>
    <row r="193" spans="5:7" x14ac:dyDescent="0.45">
      <c r="E193" t="s">
        <v>452</v>
      </c>
      <c r="G193" t="s">
        <v>134</v>
      </c>
    </row>
    <row r="194" spans="5:7" x14ac:dyDescent="0.45">
      <c r="E194" t="s">
        <v>453</v>
      </c>
      <c r="G194" t="s">
        <v>134</v>
      </c>
    </row>
    <row r="195" spans="5:7" x14ac:dyDescent="0.45">
      <c r="E195" t="s">
        <v>454</v>
      </c>
      <c r="G195" t="s">
        <v>134</v>
      </c>
    </row>
    <row r="196" spans="5:7" x14ac:dyDescent="0.45">
      <c r="E196" t="s">
        <v>455</v>
      </c>
      <c r="G196" t="s">
        <v>134</v>
      </c>
    </row>
    <row r="197" spans="5:7" x14ac:dyDescent="0.45">
      <c r="E197" t="s">
        <v>456</v>
      </c>
      <c r="G197" t="s">
        <v>134</v>
      </c>
    </row>
    <row r="198" spans="5:7" x14ac:dyDescent="0.45">
      <c r="E198" t="s">
        <v>457</v>
      </c>
      <c r="G198" t="s">
        <v>134</v>
      </c>
    </row>
    <row r="199" spans="5:7" x14ac:dyDescent="0.45">
      <c r="E199" t="s">
        <v>458</v>
      </c>
      <c r="G199" t="s">
        <v>134</v>
      </c>
    </row>
    <row r="200" spans="5:7" x14ac:dyDescent="0.45">
      <c r="E200" t="s">
        <v>459</v>
      </c>
      <c r="G200" t="s">
        <v>134</v>
      </c>
    </row>
    <row r="201" spans="5:7" x14ac:dyDescent="0.45">
      <c r="E201" t="s">
        <v>460</v>
      </c>
      <c r="G201" t="s">
        <v>134</v>
      </c>
    </row>
    <row r="202" spans="5:7" x14ac:dyDescent="0.45">
      <c r="E202" t="s">
        <v>461</v>
      </c>
      <c r="G202" t="s">
        <v>134</v>
      </c>
    </row>
    <row r="203" spans="5:7" x14ac:dyDescent="0.45">
      <c r="E203" t="s">
        <v>462</v>
      </c>
      <c r="G203" t="s">
        <v>134</v>
      </c>
    </row>
    <row r="204" spans="5:7" x14ac:dyDescent="0.45">
      <c r="E204" t="s">
        <v>463</v>
      </c>
      <c r="G204" t="s">
        <v>134</v>
      </c>
    </row>
    <row r="205" spans="5:7" x14ac:dyDescent="0.45">
      <c r="E205" t="s">
        <v>464</v>
      </c>
      <c r="G205" t="s">
        <v>134</v>
      </c>
    </row>
    <row r="206" spans="5:7" x14ac:dyDescent="0.45">
      <c r="E206" t="s">
        <v>465</v>
      </c>
      <c r="G206" t="s">
        <v>134</v>
      </c>
    </row>
    <row r="207" spans="5:7" x14ac:dyDescent="0.45">
      <c r="E207" t="s">
        <v>466</v>
      </c>
      <c r="G207" t="s">
        <v>134</v>
      </c>
    </row>
    <row r="208" spans="5:7" x14ac:dyDescent="0.45">
      <c r="E208" t="s">
        <v>467</v>
      </c>
      <c r="G208" t="s">
        <v>134</v>
      </c>
    </row>
    <row r="209" spans="5:7" x14ac:dyDescent="0.45">
      <c r="E209" t="s">
        <v>468</v>
      </c>
      <c r="G209" t="s">
        <v>134</v>
      </c>
    </row>
    <row r="210" spans="5:7" x14ac:dyDescent="0.45">
      <c r="E210" t="s">
        <v>469</v>
      </c>
      <c r="G210" t="s">
        <v>134</v>
      </c>
    </row>
    <row r="211" spans="5:7" x14ac:dyDescent="0.45">
      <c r="E211" t="s">
        <v>470</v>
      </c>
      <c r="G211" t="s">
        <v>134</v>
      </c>
    </row>
    <row r="212" spans="5:7" x14ac:dyDescent="0.45">
      <c r="E212" t="s">
        <v>471</v>
      </c>
      <c r="G212" t="s">
        <v>134</v>
      </c>
    </row>
    <row r="213" spans="5:7" x14ac:dyDescent="0.45">
      <c r="E213" t="s">
        <v>472</v>
      </c>
      <c r="G213" t="s">
        <v>134</v>
      </c>
    </row>
    <row r="214" spans="5:7" x14ac:dyDescent="0.45">
      <c r="E214" t="s">
        <v>473</v>
      </c>
      <c r="G214" t="s">
        <v>134</v>
      </c>
    </row>
    <row r="215" spans="5:7" x14ac:dyDescent="0.45">
      <c r="E215" t="s">
        <v>474</v>
      </c>
      <c r="G215" t="s">
        <v>134</v>
      </c>
    </row>
    <row r="216" spans="5:7" x14ac:dyDescent="0.45">
      <c r="E216" t="s">
        <v>475</v>
      </c>
      <c r="G216" t="s">
        <v>134</v>
      </c>
    </row>
    <row r="217" spans="5:7" x14ac:dyDescent="0.45">
      <c r="E217" t="s">
        <v>476</v>
      </c>
      <c r="G217" t="s">
        <v>134</v>
      </c>
    </row>
    <row r="218" spans="5:7" x14ac:dyDescent="0.45">
      <c r="E218" t="s">
        <v>477</v>
      </c>
      <c r="G218" t="s">
        <v>134</v>
      </c>
    </row>
    <row r="219" spans="5:7" x14ac:dyDescent="0.45">
      <c r="E219" t="s">
        <v>478</v>
      </c>
      <c r="G219" t="s">
        <v>134</v>
      </c>
    </row>
    <row r="220" spans="5:7" x14ac:dyDescent="0.45">
      <c r="E220" t="s">
        <v>479</v>
      </c>
      <c r="G220" t="s">
        <v>134</v>
      </c>
    </row>
    <row r="221" spans="5:7" x14ac:dyDescent="0.45">
      <c r="E221" t="s">
        <v>480</v>
      </c>
      <c r="G221" t="s">
        <v>134</v>
      </c>
    </row>
    <row r="222" spans="5:7" x14ac:dyDescent="0.45">
      <c r="E222" t="s">
        <v>481</v>
      </c>
      <c r="G222" t="s">
        <v>134</v>
      </c>
    </row>
    <row r="223" spans="5:7" x14ac:dyDescent="0.45">
      <c r="E223" t="s">
        <v>482</v>
      </c>
      <c r="G223" t="s">
        <v>134</v>
      </c>
    </row>
    <row r="224" spans="5:7" x14ac:dyDescent="0.45">
      <c r="E224" t="s">
        <v>483</v>
      </c>
      <c r="G224" t="s">
        <v>134</v>
      </c>
    </row>
    <row r="225" spans="5:7" x14ac:dyDescent="0.45">
      <c r="E225" t="s">
        <v>484</v>
      </c>
      <c r="G225" t="s">
        <v>134</v>
      </c>
    </row>
    <row r="226" spans="5:7" x14ac:dyDescent="0.45">
      <c r="E226" t="s">
        <v>485</v>
      </c>
      <c r="G226" t="s">
        <v>134</v>
      </c>
    </row>
    <row r="227" spans="5:7" x14ac:dyDescent="0.45">
      <c r="E227" t="s">
        <v>486</v>
      </c>
      <c r="G227" t="s">
        <v>219</v>
      </c>
    </row>
    <row r="228" spans="5:7" x14ac:dyDescent="0.45">
      <c r="E228" t="s">
        <v>487</v>
      </c>
      <c r="G228" t="s">
        <v>219</v>
      </c>
    </row>
    <row r="229" spans="5:7" x14ac:dyDescent="0.45">
      <c r="E229" t="s">
        <v>488</v>
      </c>
      <c r="G229" t="s">
        <v>219</v>
      </c>
    </row>
    <row r="230" spans="5:7" x14ac:dyDescent="0.45">
      <c r="E230" t="s">
        <v>489</v>
      </c>
      <c r="G230" t="s">
        <v>219</v>
      </c>
    </row>
    <row r="231" spans="5:7" x14ac:dyDescent="0.45">
      <c r="E231" t="s">
        <v>490</v>
      </c>
      <c r="G231" t="s">
        <v>219</v>
      </c>
    </row>
    <row r="232" spans="5:7" x14ac:dyDescent="0.45">
      <c r="E232" t="s">
        <v>491</v>
      </c>
      <c r="G232" t="s">
        <v>219</v>
      </c>
    </row>
    <row r="233" spans="5:7" x14ac:dyDescent="0.45">
      <c r="E233" t="s">
        <v>492</v>
      </c>
      <c r="G233" t="s">
        <v>219</v>
      </c>
    </row>
    <row r="234" spans="5:7" x14ac:dyDescent="0.45">
      <c r="E234" t="s">
        <v>493</v>
      </c>
      <c r="G234" t="s">
        <v>219</v>
      </c>
    </row>
    <row r="235" spans="5:7" x14ac:dyDescent="0.45">
      <c r="E235" t="s">
        <v>494</v>
      </c>
      <c r="G235" t="s">
        <v>219</v>
      </c>
    </row>
    <row r="236" spans="5:7" x14ac:dyDescent="0.45">
      <c r="E236" t="s">
        <v>495</v>
      </c>
      <c r="G236" t="s">
        <v>219</v>
      </c>
    </row>
    <row r="237" spans="5:7" x14ac:dyDescent="0.45">
      <c r="E237" t="s">
        <v>496</v>
      </c>
      <c r="G237" t="s">
        <v>219</v>
      </c>
    </row>
    <row r="238" spans="5:7" x14ac:dyDescent="0.45">
      <c r="E238" t="s">
        <v>497</v>
      </c>
      <c r="G238" t="s">
        <v>219</v>
      </c>
    </row>
    <row r="239" spans="5:7" x14ac:dyDescent="0.45">
      <c r="E239" t="s">
        <v>498</v>
      </c>
      <c r="G239" t="s">
        <v>219</v>
      </c>
    </row>
    <row r="240" spans="5:7" x14ac:dyDescent="0.45">
      <c r="E240" t="s">
        <v>499</v>
      </c>
      <c r="G240" t="s">
        <v>219</v>
      </c>
    </row>
    <row r="241" spans="5:7" x14ac:dyDescent="0.45">
      <c r="E241" t="s">
        <v>500</v>
      </c>
      <c r="G241" t="s">
        <v>219</v>
      </c>
    </row>
    <row r="242" spans="5:7" x14ac:dyDescent="0.45">
      <c r="E242" t="s">
        <v>501</v>
      </c>
      <c r="G242" t="s">
        <v>219</v>
      </c>
    </row>
    <row r="243" spans="5:7" x14ac:dyDescent="0.45">
      <c r="E243" t="s">
        <v>502</v>
      </c>
      <c r="G243" t="s">
        <v>219</v>
      </c>
    </row>
    <row r="244" spans="5:7" x14ac:dyDescent="0.45">
      <c r="E244" t="s">
        <v>503</v>
      </c>
      <c r="G244" t="s">
        <v>219</v>
      </c>
    </row>
    <row r="245" spans="5:7" x14ac:dyDescent="0.45">
      <c r="E245" t="s">
        <v>504</v>
      </c>
      <c r="G245" t="s">
        <v>219</v>
      </c>
    </row>
    <row r="246" spans="5:7" x14ac:dyDescent="0.45">
      <c r="E246" t="s">
        <v>505</v>
      </c>
      <c r="G246" t="s">
        <v>219</v>
      </c>
    </row>
    <row r="247" spans="5:7" x14ac:dyDescent="0.45">
      <c r="E247" t="s">
        <v>506</v>
      </c>
      <c r="G247" t="s">
        <v>219</v>
      </c>
    </row>
    <row r="248" spans="5:7" x14ac:dyDescent="0.45">
      <c r="E248" t="s">
        <v>507</v>
      </c>
      <c r="G248" t="s">
        <v>219</v>
      </c>
    </row>
    <row r="249" spans="5:7" x14ac:dyDescent="0.45">
      <c r="E249" t="s">
        <v>508</v>
      </c>
      <c r="G249" t="s">
        <v>219</v>
      </c>
    </row>
    <row r="250" spans="5:7" x14ac:dyDescent="0.45">
      <c r="E250" t="s">
        <v>509</v>
      </c>
      <c r="G250" t="s">
        <v>219</v>
      </c>
    </row>
    <row r="251" spans="5:7" x14ac:dyDescent="0.45">
      <c r="E251" t="s">
        <v>510</v>
      </c>
      <c r="G251" t="s">
        <v>219</v>
      </c>
    </row>
    <row r="252" spans="5:7" x14ac:dyDescent="0.45">
      <c r="E252" t="s">
        <v>511</v>
      </c>
      <c r="G252" t="s">
        <v>219</v>
      </c>
    </row>
    <row r="253" spans="5:7" x14ac:dyDescent="0.45">
      <c r="E253" t="s">
        <v>512</v>
      </c>
      <c r="G253" t="s">
        <v>219</v>
      </c>
    </row>
    <row r="254" spans="5:7" x14ac:dyDescent="0.45">
      <c r="E254" t="s">
        <v>513</v>
      </c>
      <c r="G254" t="s">
        <v>219</v>
      </c>
    </row>
    <row r="255" spans="5:7" x14ac:dyDescent="0.45">
      <c r="E255" t="s">
        <v>514</v>
      </c>
      <c r="G255" t="s">
        <v>219</v>
      </c>
    </row>
    <row r="256" spans="5:7" x14ac:dyDescent="0.45">
      <c r="E256" t="s">
        <v>515</v>
      </c>
      <c r="G256" t="s">
        <v>219</v>
      </c>
    </row>
    <row r="257" spans="5:7" x14ac:dyDescent="0.45">
      <c r="E257" t="s">
        <v>516</v>
      </c>
      <c r="G257" t="s">
        <v>219</v>
      </c>
    </row>
    <row r="258" spans="5:7" x14ac:dyDescent="0.45">
      <c r="E258" t="s">
        <v>517</v>
      </c>
      <c r="G258" t="s">
        <v>219</v>
      </c>
    </row>
    <row r="259" spans="5:7" x14ac:dyDescent="0.45">
      <c r="E259" t="s">
        <v>518</v>
      </c>
      <c r="G259" t="s">
        <v>219</v>
      </c>
    </row>
    <row r="260" spans="5:7" x14ac:dyDescent="0.45">
      <c r="E260" t="s">
        <v>519</v>
      </c>
      <c r="G260" t="s">
        <v>219</v>
      </c>
    </row>
    <row r="261" spans="5:7" x14ac:dyDescent="0.45">
      <c r="E261" t="s">
        <v>520</v>
      </c>
      <c r="G261" t="s">
        <v>219</v>
      </c>
    </row>
    <row r="262" spans="5:7" x14ac:dyDescent="0.45">
      <c r="E262" t="s">
        <v>521</v>
      </c>
      <c r="G262" t="s">
        <v>219</v>
      </c>
    </row>
    <row r="263" spans="5:7" x14ac:dyDescent="0.45">
      <c r="E263" t="s">
        <v>522</v>
      </c>
      <c r="G263" t="s">
        <v>219</v>
      </c>
    </row>
    <row r="264" spans="5:7" x14ac:dyDescent="0.45">
      <c r="E264" t="s">
        <v>523</v>
      </c>
      <c r="G264" t="s">
        <v>219</v>
      </c>
    </row>
    <row r="265" spans="5:7" x14ac:dyDescent="0.45">
      <c r="E265" t="s">
        <v>524</v>
      </c>
      <c r="G265" t="s">
        <v>219</v>
      </c>
    </row>
    <row r="266" spans="5:7" x14ac:dyDescent="0.45">
      <c r="E266" t="s">
        <v>525</v>
      </c>
      <c r="G266" t="s">
        <v>219</v>
      </c>
    </row>
    <row r="267" spans="5:7" x14ac:dyDescent="0.45">
      <c r="E267" t="s">
        <v>526</v>
      </c>
      <c r="G267" t="s">
        <v>219</v>
      </c>
    </row>
    <row r="268" spans="5:7" x14ac:dyDescent="0.45">
      <c r="E268" t="s">
        <v>527</v>
      </c>
      <c r="G268" t="s">
        <v>219</v>
      </c>
    </row>
    <row r="269" spans="5:7" x14ac:dyDescent="0.45">
      <c r="E269" t="s">
        <v>528</v>
      </c>
      <c r="G269" t="s">
        <v>219</v>
      </c>
    </row>
    <row r="270" spans="5:7" x14ac:dyDescent="0.45">
      <c r="E270" t="s">
        <v>529</v>
      </c>
      <c r="G270" t="s">
        <v>219</v>
      </c>
    </row>
    <row r="271" spans="5:7" x14ac:dyDescent="0.45">
      <c r="E271" t="s">
        <v>530</v>
      </c>
      <c r="G271" t="s">
        <v>219</v>
      </c>
    </row>
    <row r="272" spans="5:7" x14ac:dyDescent="0.45">
      <c r="E272" t="s">
        <v>531</v>
      </c>
      <c r="G272" t="s">
        <v>219</v>
      </c>
    </row>
    <row r="273" spans="5:7" x14ac:dyDescent="0.45">
      <c r="E273" t="s">
        <v>532</v>
      </c>
      <c r="G273" t="s">
        <v>219</v>
      </c>
    </row>
    <row r="274" spans="5:7" x14ac:dyDescent="0.45">
      <c r="E274" t="s">
        <v>533</v>
      </c>
      <c r="G274" t="s">
        <v>219</v>
      </c>
    </row>
    <row r="275" spans="5:7" x14ac:dyDescent="0.45">
      <c r="E275" t="s">
        <v>534</v>
      </c>
      <c r="G275" t="s">
        <v>219</v>
      </c>
    </row>
    <row r="276" spans="5:7" x14ac:dyDescent="0.45">
      <c r="E276" t="s">
        <v>535</v>
      </c>
      <c r="G276" t="s">
        <v>219</v>
      </c>
    </row>
    <row r="277" spans="5:7" x14ac:dyDescent="0.45">
      <c r="E277" t="s">
        <v>536</v>
      </c>
      <c r="G277" t="s">
        <v>219</v>
      </c>
    </row>
    <row r="278" spans="5:7" x14ac:dyDescent="0.45">
      <c r="E278" t="s">
        <v>537</v>
      </c>
      <c r="G278" t="s">
        <v>219</v>
      </c>
    </row>
    <row r="279" spans="5:7" x14ac:dyDescent="0.45">
      <c r="E279" t="s">
        <v>538</v>
      </c>
      <c r="G279" t="s">
        <v>219</v>
      </c>
    </row>
    <row r="280" spans="5:7" x14ac:dyDescent="0.45">
      <c r="E280" t="s">
        <v>539</v>
      </c>
      <c r="G280" t="s">
        <v>219</v>
      </c>
    </row>
    <row r="281" spans="5:7" x14ac:dyDescent="0.45">
      <c r="E281" t="s">
        <v>540</v>
      </c>
      <c r="G281" t="s">
        <v>219</v>
      </c>
    </row>
    <row r="282" spans="5:7" x14ac:dyDescent="0.45">
      <c r="E282" t="s">
        <v>541</v>
      </c>
      <c r="G282" t="s">
        <v>219</v>
      </c>
    </row>
    <row r="283" spans="5:7" x14ac:dyDescent="0.45">
      <c r="E283" t="s">
        <v>542</v>
      </c>
      <c r="G283" t="s">
        <v>219</v>
      </c>
    </row>
    <row r="284" spans="5:7" x14ac:dyDescent="0.45">
      <c r="E284" t="s">
        <v>543</v>
      </c>
      <c r="G284" t="s">
        <v>219</v>
      </c>
    </row>
    <row r="285" spans="5:7" x14ac:dyDescent="0.45">
      <c r="E285" t="s">
        <v>544</v>
      </c>
      <c r="G285" t="s">
        <v>219</v>
      </c>
    </row>
    <row r="286" spans="5:7" x14ac:dyDescent="0.45">
      <c r="E286" t="s">
        <v>545</v>
      </c>
      <c r="G286" t="s">
        <v>219</v>
      </c>
    </row>
    <row r="287" spans="5:7" x14ac:dyDescent="0.45">
      <c r="E287" t="s">
        <v>546</v>
      </c>
      <c r="G287" t="s">
        <v>219</v>
      </c>
    </row>
    <row r="288" spans="5:7" x14ac:dyDescent="0.45">
      <c r="E288" t="s">
        <v>547</v>
      </c>
      <c r="G288" t="s">
        <v>219</v>
      </c>
    </row>
    <row r="289" spans="5:7" x14ac:dyDescent="0.45">
      <c r="E289" t="s">
        <v>548</v>
      </c>
      <c r="G289" t="s">
        <v>219</v>
      </c>
    </row>
    <row r="290" spans="5:7" x14ac:dyDescent="0.45">
      <c r="E290" t="s">
        <v>549</v>
      </c>
      <c r="G290" t="s">
        <v>219</v>
      </c>
    </row>
    <row r="291" spans="5:7" x14ac:dyDescent="0.45">
      <c r="E291" t="s">
        <v>550</v>
      </c>
      <c r="G291" t="s">
        <v>219</v>
      </c>
    </row>
    <row r="292" spans="5:7" x14ac:dyDescent="0.45">
      <c r="E292" t="s">
        <v>551</v>
      </c>
      <c r="G292" t="s">
        <v>219</v>
      </c>
    </row>
    <row r="293" spans="5:7" x14ac:dyDescent="0.45">
      <c r="E293" t="s">
        <v>552</v>
      </c>
      <c r="G293" t="s">
        <v>219</v>
      </c>
    </row>
    <row r="294" spans="5:7" x14ac:dyDescent="0.45">
      <c r="E294" t="s">
        <v>553</v>
      </c>
      <c r="G294" t="s">
        <v>219</v>
      </c>
    </row>
    <row r="295" spans="5:7" x14ac:dyDescent="0.45">
      <c r="E295" t="s">
        <v>554</v>
      </c>
      <c r="G295" t="s">
        <v>219</v>
      </c>
    </row>
    <row r="296" spans="5:7" x14ac:dyDescent="0.45">
      <c r="E296" t="s">
        <v>555</v>
      </c>
      <c r="G296" t="s">
        <v>219</v>
      </c>
    </row>
    <row r="297" spans="5:7" x14ac:dyDescent="0.45">
      <c r="E297" t="s">
        <v>556</v>
      </c>
      <c r="G297" t="s">
        <v>219</v>
      </c>
    </row>
    <row r="298" spans="5:7" x14ac:dyDescent="0.45">
      <c r="E298" t="s">
        <v>557</v>
      </c>
      <c r="G298" t="s">
        <v>219</v>
      </c>
    </row>
    <row r="299" spans="5:7" x14ac:dyDescent="0.45">
      <c r="E299" t="s">
        <v>558</v>
      </c>
      <c r="G299" t="s">
        <v>219</v>
      </c>
    </row>
    <row r="300" spans="5:7" x14ac:dyDescent="0.45">
      <c r="E300" t="s">
        <v>559</v>
      </c>
      <c r="G300" t="s">
        <v>219</v>
      </c>
    </row>
    <row r="301" spans="5:7" x14ac:dyDescent="0.45">
      <c r="E301" t="s">
        <v>560</v>
      </c>
      <c r="G301" t="s">
        <v>219</v>
      </c>
    </row>
    <row r="302" spans="5:7" x14ac:dyDescent="0.45">
      <c r="E302" t="s">
        <v>561</v>
      </c>
      <c r="G302" t="s">
        <v>219</v>
      </c>
    </row>
    <row r="303" spans="5:7" x14ac:dyDescent="0.45">
      <c r="E303" t="s">
        <v>562</v>
      </c>
      <c r="G303" t="s">
        <v>219</v>
      </c>
    </row>
    <row r="304" spans="5:7" x14ac:dyDescent="0.45">
      <c r="E304" t="s">
        <v>563</v>
      </c>
      <c r="G304" t="s">
        <v>219</v>
      </c>
    </row>
    <row r="305" spans="5:7" x14ac:dyDescent="0.45">
      <c r="E305" t="s">
        <v>564</v>
      </c>
      <c r="G305" t="s">
        <v>219</v>
      </c>
    </row>
    <row r="306" spans="5:7" x14ac:dyDescent="0.45">
      <c r="E306" t="s">
        <v>565</v>
      </c>
      <c r="G306" t="s">
        <v>219</v>
      </c>
    </row>
    <row r="307" spans="5:7" x14ac:dyDescent="0.45">
      <c r="E307" t="s">
        <v>566</v>
      </c>
      <c r="G307" t="s">
        <v>219</v>
      </c>
    </row>
    <row r="308" spans="5:7" x14ac:dyDescent="0.45">
      <c r="E308" t="s">
        <v>567</v>
      </c>
      <c r="G308" t="s">
        <v>219</v>
      </c>
    </row>
    <row r="309" spans="5:7" x14ac:dyDescent="0.45">
      <c r="E309" t="s">
        <v>568</v>
      </c>
      <c r="G309" t="s">
        <v>219</v>
      </c>
    </row>
    <row r="310" spans="5:7" x14ac:dyDescent="0.45">
      <c r="E310" t="s">
        <v>569</v>
      </c>
      <c r="G310" t="s">
        <v>219</v>
      </c>
    </row>
    <row r="311" spans="5:7" x14ac:dyDescent="0.45">
      <c r="E311" t="s">
        <v>570</v>
      </c>
      <c r="G311" t="s">
        <v>219</v>
      </c>
    </row>
    <row r="312" spans="5:7" x14ac:dyDescent="0.45">
      <c r="E312" t="s">
        <v>571</v>
      </c>
      <c r="G312" t="s">
        <v>219</v>
      </c>
    </row>
    <row r="313" spans="5:7" x14ac:dyDescent="0.45">
      <c r="E313" t="s">
        <v>572</v>
      </c>
      <c r="G313" t="s">
        <v>219</v>
      </c>
    </row>
    <row r="314" spans="5:7" x14ac:dyDescent="0.45">
      <c r="E314" t="s">
        <v>573</v>
      </c>
      <c r="G314" t="s">
        <v>219</v>
      </c>
    </row>
    <row r="315" spans="5:7" x14ac:dyDescent="0.45">
      <c r="E315" t="s">
        <v>574</v>
      </c>
      <c r="G315" t="s">
        <v>219</v>
      </c>
    </row>
    <row r="316" spans="5:7" x14ac:dyDescent="0.45">
      <c r="E316" t="s">
        <v>575</v>
      </c>
      <c r="G316" t="s">
        <v>219</v>
      </c>
    </row>
    <row r="317" spans="5:7" x14ac:dyDescent="0.45">
      <c r="E317" t="s">
        <v>576</v>
      </c>
      <c r="G317" t="s">
        <v>219</v>
      </c>
    </row>
    <row r="318" spans="5:7" x14ac:dyDescent="0.45">
      <c r="E318" t="s">
        <v>577</v>
      </c>
      <c r="G318" t="s">
        <v>219</v>
      </c>
    </row>
    <row r="319" spans="5:7" x14ac:dyDescent="0.45">
      <c r="E319" t="s">
        <v>578</v>
      </c>
      <c r="G319" t="s">
        <v>219</v>
      </c>
    </row>
    <row r="320" spans="5:7" x14ac:dyDescent="0.45">
      <c r="E320" t="s">
        <v>579</v>
      </c>
      <c r="G320" t="s">
        <v>219</v>
      </c>
    </row>
    <row r="321" spans="5:7" x14ac:dyDescent="0.45">
      <c r="E321" t="s">
        <v>580</v>
      </c>
      <c r="G321" t="s">
        <v>219</v>
      </c>
    </row>
    <row r="322" spans="5:7" x14ac:dyDescent="0.45">
      <c r="E322" t="s">
        <v>581</v>
      </c>
      <c r="G322" t="s">
        <v>219</v>
      </c>
    </row>
    <row r="323" spans="5:7" x14ac:dyDescent="0.45">
      <c r="E323" t="s">
        <v>582</v>
      </c>
      <c r="G323" t="s">
        <v>219</v>
      </c>
    </row>
    <row r="324" spans="5:7" x14ac:dyDescent="0.45">
      <c r="E324" t="s">
        <v>583</v>
      </c>
      <c r="G324" t="s">
        <v>219</v>
      </c>
    </row>
    <row r="325" spans="5:7" x14ac:dyDescent="0.45">
      <c r="E325" t="s">
        <v>584</v>
      </c>
      <c r="G325" t="s">
        <v>219</v>
      </c>
    </row>
    <row r="326" spans="5:7" x14ac:dyDescent="0.45">
      <c r="E326" t="s">
        <v>585</v>
      </c>
      <c r="G326" t="s">
        <v>219</v>
      </c>
    </row>
    <row r="327" spans="5:7" x14ac:dyDescent="0.45">
      <c r="E327" t="s">
        <v>586</v>
      </c>
      <c r="G327" t="s">
        <v>219</v>
      </c>
    </row>
    <row r="328" spans="5:7" x14ac:dyDescent="0.45">
      <c r="E328" t="s">
        <v>587</v>
      </c>
      <c r="G328" t="s">
        <v>219</v>
      </c>
    </row>
    <row r="329" spans="5:7" x14ac:dyDescent="0.45">
      <c r="E329" t="s">
        <v>588</v>
      </c>
      <c r="G329" t="s">
        <v>219</v>
      </c>
    </row>
    <row r="330" spans="5:7" x14ac:dyDescent="0.45">
      <c r="E330" t="s">
        <v>589</v>
      </c>
      <c r="G330" t="s">
        <v>219</v>
      </c>
    </row>
    <row r="331" spans="5:7" x14ac:dyDescent="0.45">
      <c r="E331" t="s">
        <v>590</v>
      </c>
      <c r="G331" t="s">
        <v>219</v>
      </c>
    </row>
    <row r="332" spans="5:7" x14ac:dyDescent="0.45">
      <c r="E332" t="s">
        <v>591</v>
      </c>
      <c r="G332" t="s">
        <v>219</v>
      </c>
    </row>
    <row r="333" spans="5:7" x14ac:dyDescent="0.45">
      <c r="E333" t="s">
        <v>592</v>
      </c>
      <c r="G333" t="s">
        <v>219</v>
      </c>
    </row>
    <row r="334" spans="5:7" x14ac:dyDescent="0.45">
      <c r="E334" t="s">
        <v>593</v>
      </c>
      <c r="G334" t="s">
        <v>219</v>
      </c>
    </row>
    <row r="335" spans="5:7" x14ac:dyDescent="0.45">
      <c r="E335" t="s">
        <v>594</v>
      </c>
      <c r="G335" t="s">
        <v>219</v>
      </c>
    </row>
    <row r="336" spans="5:7" x14ac:dyDescent="0.45">
      <c r="E336" t="s">
        <v>595</v>
      </c>
      <c r="G336" t="s">
        <v>219</v>
      </c>
    </row>
    <row r="337" spans="5:7" x14ac:dyDescent="0.45">
      <c r="E337" t="s">
        <v>596</v>
      </c>
      <c r="G337" t="s">
        <v>219</v>
      </c>
    </row>
    <row r="338" spans="5:7" x14ac:dyDescent="0.45">
      <c r="E338" t="s">
        <v>597</v>
      </c>
      <c r="G338" t="s">
        <v>219</v>
      </c>
    </row>
    <row r="339" spans="5:7" x14ac:dyDescent="0.45">
      <c r="E339" t="s">
        <v>598</v>
      </c>
      <c r="G339" t="s">
        <v>219</v>
      </c>
    </row>
    <row r="340" spans="5:7" x14ac:dyDescent="0.45">
      <c r="E340" t="s">
        <v>599</v>
      </c>
      <c r="G340" t="s">
        <v>219</v>
      </c>
    </row>
    <row r="341" spans="5:7" x14ac:dyDescent="0.45">
      <c r="E341" t="s">
        <v>600</v>
      </c>
      <c r="G341" t="s">
        <v>219</v>
      </c>
    </row>
    <row r="342" spans="5:7" x14ac:dyDescent="0.45">
      <c r="E342" t="s">
        <v>601</v>
      </c>
      <c r="G342" t="s">
        <v>219</v>
      </c>
    </row>
    <row r="343" spans="5:7" x14ac:dyDescent="0.45">
      <c r="E343" t="s">
        <v>602</v>
      </c>
      <c r="G343" t="s">
        <v>219</v>
      </c>
    </row>
    <row r="344" spans="5:7" x14ac:dyDescent="0.45">
      <c r="E344" t="s">
        <v>603</v>
      </c>
      <c r="G344" t="s">
        <v>219</v>
      </c>
    </row>
    <row r="345" spans="5:7" x14ac:dyDescent="0.45">
      <c r="E345" t="s">
        <v>604</v>
      </c>
      <c r="G345" t="s">
        <v>219</v>
      </c>
    </row>
    <row r="346" spans="5:7" x14ac:dyDescent="0.45">
      <c r="E346" t="s">
        <v>605</v>
      </c>
      <c r="G346" t="s">
        <v>219</v>
      </c>
    </row>
    <row r="347" spans="5:7" x14ac:dyDescent="0.45">
      <c r="E347" t="s">
        <v>606</v>
      </c>
      <c r="G347" t="s">
        <v>219</v>
      </c>
    </row>
    <row r="348" spans="5:7" x14ac:dyDescent="0.45">
      <c r="E348" t="s">
        <v>607</v>
      </c>
      <c r="G348" t="s">
        <v>219</v>
      </c>
    </row>
    <row r="349" spans="5:7" x14ac:dyDescent="0.45">
      <c r="E349" t="s">
        <v>608</v>
      </c>
      <c r="G349" t="s">
        <v>219</v>
      </c>
    </row>
    <row r="350" spans="5:7" x14ac:dyDescent="0.45">
      <c r="E350" t="s">
        <v>609</v>
      </c>
      <c r="G350" t="s">
        <v>219</v>
      </c>
    </row>
    <row r="351" spans="5:7" x14ac:dyDescent="0.45">
      <c r="E351" t="s">
        <v>610</v>
      </c>
      <c r="G351" t="s">
        <v>219</v>
      </c>
    </row>
    <row r="352" spans="5:7" x14ac:dyDescent="0.45">
      <c r="E352" t="s">
        <v>611</v>
      </c>
      <c r="G352" t="s">
        <v>219</v>
      </c>
    </row>
    <row r="353" spans="5:7" x14ac:dyDescent="0.45">
      <c r="E353" t="s">
        <v>612</v>
      </c>
      <c r="G353" t="s">
        <v>219</v>
      </c>
    </row>
    <row r="354" spans="5:7" x14ac:dyDescent="0.45">
      <c r="E354" t="s">
        <v>613</v>
      </c>
      <c r="G354" t="s">
        <v>219</v>
      </c>
    </row>
    <row r="355" spans="5:7" x14ac:dyDescent="0.45">
      <c r="E355" t="s">
        <v>614</v>
      </c>
      <c r="G355" t="s">
        <v>219</v>
      </c>
    </row>
    <row r="356" spans="5:7" x14ac:dyDescent="0.45">
      <c r="E356" t="s">
        <v>615</v>
      </c>
      <c r="G356" t="s">
        <v>219</v>
      </c>
    </row>
    <row r="357" spans="5:7" x14ac:dyDescent="0.45">
      <c r="E357" t="s">
        <v>616</v>
      </c>
      <c r="G357" t="s">
        <v>219</v>
      </c>
    </row>
    <row r="358" spans="5:7" x14ac:dyDescent="0.45">
      <c r="E358" t="s">
        <v>617</v>
      </c>
      <c r="G358" t="s">
        <v>219</v>
      </c>
    </row>
    <row r="359" spans="5:7" x14ac:dyDescent="0.45">
      <c r="E359" t="s">
        <v>618</v>
      </c>
      <c r="G359" t="s">
        <v>219</v>
      </c>
    </row>
    <row r="360" spans="5:7" x14ac:dyDescent="0.45">
      <c r="E360" t="s">
        <v>619</v>
      </c>
      <c r="G360" t="s">
        <v>219</v>
      </c>
    </row>
    <row r="361" spans="5:7" x14ac:dyDescent="0.45">
      <c r="E361" t="s">
        <v>620</v>
      </c>
      <c r="G361" t="s">
        <v>219</v>
      </c>
    </row>
    <row r="362" spans="5:7" x14ac:dyDescent="0.45">
      <c r="E362" t="s">
        <v>621</v>
      </c>
      <c r="G362" t="s">
        <v>219</v>
      </c>
    </row>
    <row r="363" spans="5:7" x14ac:dyDescent="0.45">
      <c r="E363" t="s">
        <v>622</v>
      </c>
      <c r="G363" t="s">
        <v>219</v>
      </c>
    </row>
    <row r="364" spans="5:7" x14ac:dyDescent="0.45">
      <c r="E364" t="s">
        <v>623</v>
      </c>
      <c r="G364" t="s">
        <v>219</v>
      </c>
    </row>
    <row r="365" spans="5:7" x14ac:dyDescent="0.45">
      <c r="E365" t="s">
        <v>624</v>
      </c>
      <c r="G365" t="s">
        <v>219</v>
      </c>
    </row>
    <row r="366" spans="5:7" x14ac:dyDescent="0.45">
      <c r="E366" t="s">
        <v>625</v>
      </c>
      <c r="G366" t="s">
        <v>219</v>
      </c>
    </row>
    <row r="367" spans="5:7" x14ac:dyDescent="0.45">
      <c r="E367" t="s">
        <v>626</v>
      </c>
      <c r="G367" t="s">
        <v>219</v>
      </c>
    </row>
    <row r="368" spans="5:7" x14ac:dyDescent="0.45">
      <c r="E368" t="s">
        <v>627</v>
      </c>
      <c r="G368" t="s">
        <v>219</v>
      </c>
    </row>
    <row r="369" spans="5:7" x14ac:dyDescent="0.45">
      <c r="E369" t="s">
        <v>628</v>
      </c>
      <c r="G369" t="s">
        <v>219</v>
      </c>
    </row>
    <row r="370" spans="5:7" x14ac:dyDescent="0.45">
      <c r="E370" t="s">
        <v>629</v>
      </c>
      <c r="G370" t="s">
        <v>219</v>
      </c>
    </row>
    <row r="371" spans="5:7" x14ac:dyDescent="0.45">
      <c r="E371" t="s">
        <v>630</v>
      </c>
      <c r="G371" t="s">
        <v>219</v>
      </c>
    </row>
    <row r="372" spans="5:7" x14ac:dyDescent="0.45">
      <c r="E372" t="s">
        <v>631</v>
      </c>
      <c r="G372" t="s">
        <v>219</v>
      </c>
    </row>
    <row r="373" spans="5:7" x14ac:dyDescent="0.45">
      <c r="E373" t="s">
        <v>632</v>
      </c>
      <c r="G373" t="s">
        <v>219</v>
      </c>
    </row>
    <row r="374" spans="5:7" x14ac:dyDescent="0.45">
      <c r="E374" t="s">
        <v>633</v>
      </c>
      <c r="G374" t="s">
        <v>219</v>
      </c>
    </row>
    <row r="375" spans="5:7" x14ac:dyDescent="0.45">
      <c r="E375" t="s">
        <v>634</v>
      </c>
      <c r="G375" t="s">
        <v>219</v>
      </c>
    </row>
    <row r="376" spans="5:7" x14ac:dyDescent="0.45">
      <c r="E376" t="s">
        <v>635</v>
      </c>
      <c r="G376" t="s">
        <v>219</v>
      </c>
    </row>
    <row r="377" spans="5:7" x14ac:dyDescent="0.45">
      <c r="E377" t="s">
        <v>636</v>
      </c>
      <c r="G377" t="s">
        <v>219</v>
      </c>
    </row>
    <row r="378" spans="5:7" x14ac:dyDescent="0.45">
      <c r="E378" t="s">
        <v>637</v>
      </c>
      <c r="G378" t="s">
        <v>219</v>
      </c>
    </row>
    <row r="379" spans="5:7" x14ac:dyDescent="0.45">
      <c r="E379" t="s">
        <v>638</v>
      </c>
      <c r="G379" t="s">
        <v>219</v>
      </c>
    </row>
    <row r="380" spans="5:7" x14ac:dyDescent="0.45">
      <c r="E380" t="s">
        <v>639</v>
      </c>
      <c r="G380" t="s">
        <v>219</v>
      </c>
    </row>
    <row r="381" spans="5:7" x14ac:dyDescent="0.45">
      <c r="E381" t="s">
        <v>640</v>
      </c>
      <c r="G381" t="s">
        <v>219</v>
      </c>
    </row>
    <row r="382" spans="5:7" x14ac:dyDescent="0.45">
      <c r="E382" t="s">
        <v>641</v>
      </c>
      <c r="G382" t="s">
        <v>219</v>
      </c>
    </row>
    <row r="383" spans="5:7" x14ac:dyDescent="0.45">
      <c r="E383" t="s">
        <v>642</v>
      </c>
      <c r="G383" t="s">
        <v>219</v>
      </c>
    </row>
    <row r="384" spans="5:7" x14ac:dyDescent="0.45">
      <c r="E384" t="s">
        <v>643</v>
      </c>
      <c r="G384" t="s">
        <v>219</v>
      </c>
    </row>
    <row r="385" spans="5:7" x14ac:dyDescent="0.45">
      <c r="E385" t="s">
        <v>644</v>
      </c>
      <c r="G385" t="s">
        <v>219</v>
      </c>
    </row>
    <row r="386" spans="5:7" x14ac:dyDescent="0.45">
      <c r="E386" t="s">
        <v>645</v>
      </c>
      <c r="G386" t="s">
        <v>219</v>
      </c>
    </row>
    <row r="387" spans="5:7" x14ac:dyDescent="0.45">
      <c r="E387" t="s">
        <v>646</v>
      </c>
      <c r="G387" t="s">
        <v>219</v>
      </c>
    </row>
    <row r="388" spans="5:7" x14ac:dyDescent="0.45">
      <c r="E388" t="s">
        <v>647</v>
      </c>
      <c r="G388" t="s">
        <v>219</v>
      </c>
    </row>
    <row r="389" spans="5:7" x14ac:dyDescent="0.45">
      <c r="E389" t="s">
        <v>648</v>
      </c>
      <c r="G389" t="s">
        <v>219</v>
      </c>
    </row>
    <row r="390" spans="5:7" x14ac:dyDescent="0.45">
      <c r="E390" t="s">
        <v>649</v>
      </c>
      <c r="G390" t="s">
        <v>219</v>
      </c>
    </row>
    <row r="391" spans="5:7" x14ac:dyDescent="0.45">
      <c r="E391" t="s">
        <v>650</v>
      </c>
      <c r="G391" t="s">
        <v>219</v>
      </c>
    </row>
    <row r="392" spans="5:7" x14ac:dyDescent="0.45">
      <c r="E392" t="s">
        <v>651</v>
      </c>
      <c r="G392" t="s">
        <v>219</v>
      </c>
    </row>
    <row r="393" spans="5:7" x14ac:dyDescent="0.45">
      <c r="E393" t="s">
        <v>652</v>
      </c>
      <c r="G393" t="s">
        <v>219</v>
      </c>
    </row>
    <row r="394" spans="5:7" x14ac:dyDescent="0.45">
      <c r="E394" t="s">
        <v>653</v>
      </c>
      <c r="G394" t="s">
        <v>219</v>
      </c>
    </row>
    <row r="395" spans="5:7" x14ac:dyDescent="0.45">
      <c r="E395" t="s">
        <v>204</v>
      </c>
      <c r="G395" t="s">
        <v>124</v>
      </c>
    </row>
    <row r="396" spans="5:7" x14ac:dyDescent="0.45">
      <c r="E396" t="s">
        <v>205</v>
      </c>
      <c r="G396" t="s">
        <v>124</v>
      </c>
    </row>
    <row r="397" spans="5:7" x14ac:dyDescent="0.45">
      <c r="E397" t="s">
        <v>206</v>
      </c>
      <c r="G397" t="s">
        <v>124</v>
      </c>
    </row>
    <row r="398" spans="5:7" x14ac:dyDescent="0.45">
      <c r="E398" t="s">
        <v>207</v>
      </c>
      <c r="G398" t="s">
        <v>124</v>
      </c>
    </row>
    <row r="399" spans="5:7" x14ac:dyDescent="0.45">
      <c r="E399" t="s">
        <v>208</v>
      </c>
      <c r="G399" t="s">
        <v>124</v>
      </c>
    </row>
    <row r="400" spans="5:7" x14ac:dyDescent="0.45">
      <c r="E400" t="s">
        <v>209</v>
      </c>
      <c r="G400" t="s">
        <v>124</v>
      </c>
    </row>
    <row r="401" spans="5:7" x14ac:dyDescent="0.45">
      <c r="E401" t="s">
        <v>210</v>
      </c>
      <c r="G401" t="s">
        <v>124</v>
      </c>
    </row>
    <row r="402" spans="5:7" x14ac:dyDescent="0.45">
      <c r="E402" t="s">
        <v>211</v>
      </c>
      <c r="G402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Veda</vt:lpstr>
      <vt:lpstr>fuel_prices</vt:lpstr>
      <vt:lpstr>iea_data</vt:lpstr>
      <vt:lpstr>ar6_r10</vt:lpstr>
      <vt:lpstr>ev_charging_uc</vt:lpstr>
      <vt:lpstr>s1p1v1_d</vt:lpstr>
      <vt:lpstr>s3p3v3_d</vt:lpstr>
      <vt:lpstr>s2_w</vt:lpstr>
      <vt:lpstr>s2_w_p2_d</vt:lpstr>
      <vt:lpstr>ts12_clu</vt:lpstr>
      <vt:lpstr>ts24_clu</vt:lpstr>
      <vt:lpstr>ts48_clu</vt:lpstr>
      <vt:lpstr>s5p5v5_d</vt:lpstr>
      <vt:lpstr>s1_d</vt:lpstr>
      <vt:lpstr>ts_annual</vt:lpstr>
      <vt:lpstr>ts_12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2025-09-05T15:50:09Z</dcterms:modified>
</cp:coreProperties>
</file>