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39272E5A-CACF-4473-B44B-472F17C3043D}" xr6:coauthVersionLast="47" xr6:coauthVersionMax="47" xr10:uidLastSave="{00000000-0000-0000-0000-000000000000}"/>
  <bookViews>
    <workbookView xWindow="-98" yWindow="-98" windowWidth="28996" windowHeight="17475" firstSheet="1" activeTab="7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6" l="1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<sst xmlns="http://schemas.openxmlformats.org/spreadsheetml/2006/main" count="278" uniqueCount="164">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</sst>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131</v>
      </c>
      <c r="B1" t="s">
        <v>132</v>
      </c>
      <c r="C1" t="s">
        <v>133</v>
      </c>
      <c r="H1" t="s">
        <v>39</v>
      </c>
    </row>
    <row r="2" spans="1:16">
      <c r="H2" t="s">
        <v>134</v>
      </c>
      <c r="I2" t="s">
        <v>135</v>
      </c>
    </row>
    <row r="4" spans="1:16">
      <c r="A4" t="s">
        <v>66</v>
      </c>
      <c r="G4" t="s">
        <v>67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136</v>
      </c>
      <c r="I6" t="s">
        <v>143</v>
      </c>
      <c r="N6">
        <v>1</v>
      </c>
      <c r="P6" t="s">
        <v>146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137</v>
      </c>
      <c r="I7" t="s">
        <v>143</v>
      </c>
      <c r="N7">
        <v>2</v>
      </c>
      <c r="P7" t="s">
        <v>146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141</v>
      </c>
      <c r="I8" t="s">
        <v>143</v>
      </c>
      <c r="N8">
        <v>3</v>
      </c>
      <c r="P8" t="s">
        <v>146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142</v>
      </c>
      <c r="I9" t="s">
        <v>143</v>
      </c>
      <c r="N9">
        <v>4</v>
      </c>
      <c r="P9" t="s">
        <v>146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138</v>
      </c>
      <c r="I10" t="s">
        <v>143</v>
      </c>
      <c r="N10">
        <v>5</v>
      </c>
      <c r="P10" t="s">
        <v>146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139</v>
      </c>
      <c r="I11" t="s">
        <v>143</v>
      </c>
      <c r="N11">
        <v>6</v>
      </c>
      <c r="P11" t="s">
        <v>146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140</v>
      </c>
      <c r="I12" t="s">
        <v>143</v>
      </c>
      <c r="N12">
        <v>7</v>
      </c>
      <c r="P12" t="s">
        <v>146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144</v>
      </c>
      <c r="N13">
        <f>N6</f>
        <v>1</v>
      </c>
      <c r="P13" t="s">
        <v>147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144</v>
      </c>
      <c r="N14">
        <f t="shared" ref="N14:N26" si="5">N7</f>
        <v>2</v>
      </c>
      <c r="P14" t="s">
        <v>147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144</v>
      </c>
      <c r="N15">
        <f t="shared" si="5"/>
        <v>3</v>
      </c>
      <c r="P15" t="s">
        <v>147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144</v>
      </c>
      <c r="N16">
        <f t="shared" si="5"/>
        <v>4</v>
      </c>
      <c r="P16" t="s">
        <v>147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144</v>
      </c>
      <c r="N17">
        <f t="shared" si="5"/>
        <v>5</v>
      </c>
      <c r="P17" t="s">
        <v>147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144</v>
      </c>
      <c r="N18">
        <f t="shared" si="5"/>
        <v>6</v>
      </c>
      <c r="P18" t="s">
        <v>147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144</v>
      </c>
      <c r="N19">
        <f t="shared" si="5"/>
        <v>7</v>
      </c>
      <c r="P19" t="s">
        <v>147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145</v>
      </c>
      <c r="N20">
        <f t="shared" si="5"/>
        <v>1</v>
      </c>
      <c r="P20" t="s">
        <v>148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145</v>
      </c>
      <c r="N21">
        <f t="shared" si="5"/>
        <v>2</v>
      </c>
      <c r="P21" t="s">
        <v>148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145</v>
      </c>
      <c r="N22">
        <f t="shared" si="5"/>
        <v>3</v>
      </c>
      <c r="P22" t="s">
        <v>148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145</v>
      </c>
      <c r="N23">
        <f t="shared" si="5"/>
        <v>4</v>
      </c>
      <c r="P23" t="s">
        <v>148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145</v>
      </c>
      <c r="N24">
        <f t="shared" si="5"/>
        <v>5</v>
      </c>
      <c r="P24" t="s">
        <v>148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145</v>
      </c>
      <c r="N25">
        <f t="shared" si="5"/>
        <v>6</v>
      </c>
      <c r="P25" t="s">
        <v>148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145</v>
      </c>
      <c r="N26">
        <f t="shared" si="5"/>
        <v>7</v>
      </c>
      <c r="P26" t="s">
        <v>148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89</v>
      </c>
      <c r="B3" t="s">
        <v>90</v>
      </c>
      <c r="C3" t="s">
        <v>10</v>
      </c>
      <c r="D3">
        <f>1/8.76</f>
        <v>0.11415525114155252</v>
      </c>
    </row>
    <row r="4" spans="1:4">
      <c r="A4" t="s">
        <v>89</v>
      </c>
      <c r="B4" t="s">
        <v>116</v>
      </c>
      <c r="C4" t="s">
        <v>118</v>
      </c>
      <c r="D4">
        <f>1/8.76*100</f>
        <v>11.415525114155251</v>
      </c>
    </row>
    <row r="5" spans="1:4">
      <c r="A5" t="s">
        <v>89</v>
      </c>
      <c r="B5" t="s">
        <v>151</v>
      </c>
      <c r="C5" t="s">
        <v>155</v>
      </c>
      <c r="D5">
        <v>1E-3</v>
      </c>
    </row>
    <row r="6" spans="1:4">
      <c r="A6" t="s">
        <v>89</v>
      </c>
      <c r="B6" t="s">
        <v>152</v>
      </c>
      <c r="C6" t="s">
        <v>155</v>
      </c>
      <c r="D6">
        <v>-1E-3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2"/>
  <sheetViews>
    <sheetView zoomScaleNormal="100" workbookViewId="0">
      <pane ySplit="2" topLeftCell="A3" activePane="bottomLeft" state="frozen"/>
      <selection pane="bottomLeft" activeCell="P3" sqref="P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62</v>
      </c>
      <c r="R2" s="6" t="s">
        <v>63</v>
      </c>
    </row>
    <row r="3" spans="1:21">
      <c r="A3" t="s">
        <v>9</v>
      </c>
      <c r="C3" t="s">
        <v>121</v>
      </c>
      <c r="D3" s="2" t="s">
        <v>123</v>
      </c>
      <c r="K3" t="s">
        <v>10</v>
      </c>
      <c r="N3" t="s">
        <v>74</v>
      </c>
    </row>
    <row r="4" spans="1:21">
      <c r="A4" t="s">
        <v>38</v>
      </c>
      <c r="C4" t="s">
        <v>121</v>
      </c>
      <c r="D4" s="2" t="s">
        <v>123</v>
      </c>
      <c r="K4" t="s">
        <v>10</v>
      </c>
      <c r="N4" t="s">
        <v>83</v>
      </c>
      <c r="T4" s="8" t="s">
        <v>46</v>
      </c>
      <c r="U4" s="8"/>
    </row>
    <row r="5" spans="1:21">
      <c r="A5" t="s">
        <v>7</v>
      </c>
      <c r="C5" t="s">
        <v>122</v>
      </c>
      <c r="D5" s="2" t="s">
        <v>123</v>
      </c>
      <c r="I5" t="s">
        <v>124</v>
      </c>
      <c r="K5" t="s">
        <v>84</v>
      </c>
      <c r="N5" t="s">
        <v>85</v>
      </c>
      <c r="T5" s="3" t="s">
        <v>47</v>
      </c>
      <c r="U5" s="3" t="s">
        <v>55</v>
      </c>
    </row>
    <row r="6" spans="1:21">
      <c r="A6" t="s">
        <v>64</v>
      </c>
      <c r="C6" t="s">
        <v>121</v>
      </c>
      <c r="I6" s="2" t="s">
        <v>105</v>
      </c>
      <c r="K6" t="s">
        <v>90</v>
      </c>
      <c r="N6" t="s">
        <v>44</v>
      </c>
      <c r="Q6" t="s">
        <v>125</v>
      </c>
      <c r="T6" s="3"/>
      <c r="U6" s="3"/>
    </row>
    <row r="7" spans="1:21">
      <c r="A7" t="s">
        <v>7</v>
      </c>
      <c r="I7" s="2" t="s">
        <v>149</v>
      </c>
      <c r="K7" t="s">
        <v>151</v>
      </c>
      <c r="N7" t="s">
        <v>153</v>
      </c>
      <c r="T7" s="3"/>
      <c r="U7" s="3"/>
    </row>
    <row r="8" spans="1:21">
      <c r="A8" t="s">
        <v>7</v>
      </c>
      <c r="I8" s="2" t="s">
        <v>150</v>
      </c>
      <c r="K8" t="s">
        <v>152</v>
      </c>
      <c r="N8" t="s">
        <v>154</v>
      </c>
      <c r="T8" s="3"/>
      <c r="U8" s="3"/>
    </row>
    <row r="9" spans="1:21">
      <c r="A9" t="s">
        <v>32</v>
      </c>
      <c r="C9" t="s">
        <v>121</v>
      </c>
      <c r="D9" s="2" t="s">
        <v>123</v>
      </c>
      <c r="K9" t="s">
        <v>45</v>
      </c>
      <c r="N9" t="s">
        <v>86</v>
      </c>
    </row>
    <row r="10" spans="1:21">
      <c r="A10" s="4" t="s">
        <v>31</v>
      </c>
      <c r="B10" s="4" t="s">
        <v>60</v>
      </c>
      <c r="H10" t="s">
        <v>28</v>
      </c>
      <c r="K10" t="s">
        <v>87</v>
      </c>
      <c r="N10" t="s">
        <v>48</v>
      </c>
      <c r="P10" t="s">
        <v>49</v>
      </c>
      <c r="Q10" t="s">
        <v>50</v>
      </c>
    </row>
    <row r="11" spans="1:21">
      <c r="A11" t="s">
        <v>51</v>
      </c>
      <c r="K11" t="s">
        <v>88</v>
      </c>
      <c r="N11" t="s">
        <v>52</v>
      </c>
      <c r="P11" t="s">
        <v>54</v>
      </c>
      <c r="Q11" t="s">
        <v>53</v>
      </c>
    </row>
    <row r="12" spans="1:21">
      <c r="A12" s="4" t="s">
        <v>61</v>
      </c>
      <c r="B12" s="4" t="s">
        <v>38</v>
      </c>
      <c r="K12" t="s">
        <v>87</v>
      </c>
      <c r="N12" t="s">
        <v>65</v>
      </c>
      <c r="Q12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109</v>
      </c>
    </row>
    <row r="2" spans="3:11">
      <c r="C2" t="s">
        <v>110</v>
      </c>
      <c r="D2" t="s">
        <v>111</v>
      </c>
      <c r="E2" s="1" t="s">
        <v>2</v>
      </c>
      <c r="F2" t="s">
        <v>0</v>
      </c>
      <c r="G2" t="s">
        <v>62</v>
      </c>
      <c r="H2" t="s">
        <v>112</v>
      </c>
      <c r="I2" t="s">
        <v>113</v>
      </c>
      <c r="J2" t="s">
        <v>114</v>
      </c>
      <c r="K2" t="s">
        <v>12</v>
      </c>
    </row>
    <row r="3" spans="3:11">
      <c r="C3" t="s">
        <v>85</v>
      </c>
      <c r="D3" t="s">
        <v>74</v>
      </c>
      <c r="E3" s="7" t="s">
        <v>115</v>
      </c>
      <c r="F3" t="s">
        <v>116</v>
      </c>
      <c r="G3" t="s">
        <v>47</v>
      </c>
      <c r="I3" t="s">
        <v>117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75</v>
      </c>
    </row>
    <row r="2" spans="1:3">
      <c r="A2" t="s">
        <v>76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56</v>
      </c>
    </row>
    <row r="2" spans="1:3">
      <c r="A2" t="s">
        <v>57</v>
      </c>
      <c r="B2" t="s">
        <v>58</v>
      </c>
      <c r="C2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tabSelected="1"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68</v>
      </c>
    </row>
    <row r="2" spans="1:7" ht="15" thickTop="1" thickBot="1">
      <c r="A2" s="6" t="s">
        <v>57</v>
      </c>
      <c r="B2" s="6" t="s">
        <v>58</v>
      </c>
      <c r="C2" s="6" t="s">
        <v>59</v>
      </c>
      <c r="D2" s="6" t="s">
        <v>69</v>
      </c>
      <c r="E2" s="6" t="s">
        <v>70</v>
      </c>
      <c r="F2" s="6" t="s">
        <v>71</v>
      </c>
      <c r="G2" s="6" t="s">
        <v>72</v>
      </c>
    </row>
    <row r="3" spans="1:7">
      <c r="A3" t="s">
        <v>73</v>
      </c>
      <c r="C3" t="str">
        <f>D3</f>
        <v>CCGT</v>
      </c>
      <c r="D3" t="s">
        <v>91</v>
      </c>
    </row>
    <row r="4" spans="1:7">
      <c r="A4" t="s">
        <v>73</v>
      </c>
      <c r="C4" t="str">
        <f t="shared" ref="C4:C20" si="0">D4</f>
        <v>Int Comb</v>
      </c>
      <c r="D4" t="s">
        <v>92</v>
      </c>
    </row>
    <row r="5" spans="1:7">
      <c r="A5" t="s">
        <v>73</v>
      </c>
      <c r="C5" t="str">
        <f t="shared" si="0"/>
        <v>Gas_Oil Steam</v>
      </c>
      <c r="D5" t="s">
        <v>93</v>
      </c>
    </row>
    <row r="6" spans="1:7">
      <c r="A6" t="s">
        <v>73</v>
      </c>
      <c r="C6" t="str">
        <f t="shared" si="0"/>
        <v>Nuclear</v>
      </c>
      <c r="D6" t="s">
        <v>4</v>
      </c>
    </row>
    <row r="7" spans="1:7">
      <c r="A7" t="s">
        <v>73</v>
      </c>
      <c r="C7" t="str">
        <f t="shared" si="0"/>
        <v>OCGT (Peaker)</v>
      </c>
      <c r="D7" t="s">
        <v>94</v>
      </c>
    </row>
    <row r="8" spans="1:7">
      <c r="A8" t="s">
        <v>73</v>
      </c>
      <c r="C8" t="str">
        <f t="shared" si="0"/>
        <v>Subcritical Coal</v>
      </c>
      <c r="D8" t="s">
        <v>95</v>
      </c>
    </row>
    <row r="9" spans="1:7">
      <c r="A9" t="s">
        <v>73</v>
      </c>
      <c r="C9" t="str">
        <f t="shared" si="0"/>
        <v>Supercritical Coal</v>
      </c>
      <c r="D9" t="s">
        <v>96</v>
      </c>
    </row>
    <row r="10" spans="1:7">
      <c r="A10" t="s">
        <v>73</v>
      </c>
      <c r="C10" t="str">
        <f t="shared" si="0"/>
        <v>IGCC</v>
      </c>
      <c r="D10" t="s">
        <v>97</v>
      </c>
    </row>
    <row r="11" spans="1:7">
      <c r="A11" t="s">
        <v>73</v>
      </c>
      <c r="C11" t="str">
        <f t="shared" si="0"/>
        <v>Bioenergy</v>
      </c>
      <c r="D11" t="s">
        <v>102</v>
      </c>
    </row>
    <row r="12" spans="1:7">
      <c r="A12" t="s">
        <v>73</v>
      </c>
      <c r="C12" t="str">
        <f t="shared" si="0"/>
        <v>Solar</v>
      </c>
      <c r="D12" t="s">
        <v>5</v>
      </c>
    </row>
    <row r="13" spans="1:7">
      <c r="A13" t="s">
        <v>73</v>
      </c>
      <c r="C13" t="str">
        <f t="shared" si="0"/>
        <v>Wind onshore</v>
      </c>
      <c r="D13" t="s">
        <v>98</v>
      </c>
    </row>
    <row r="14" spans="1:7">
      <c r="A14" t="s">
        <v>73</v>
      </c>
      <c r="C14" t="str">
        <f t="shared" si="0"/>
        <v>Wind offshore</v>
      </c>
      <c r="D14" t="s">
        <v>99</v>
      </c>
    </row>
    <row r="15" spans="1:7">
      <c r="A15" t="s">
        <v>73</v>
      </c>
      <c r="C15" t="str">
        <f t="shared" si="0"/>
        <v>Geothermal</v>
      </c>
      <c r="D15" t="s">
        <v>100</v>
      </c>
    </row>
    <row r="16" spans="1:7">
      <c r="A16" t="s">
        <v>73</v>
      </c>
      <c r="C16" t="str">
        <f t="shared" si="0"/>
        <v>Hydro</v>
      </c>
      <c r="D16" t="s">
        <v>3</v>
      </c>
    </row>
    <row r="17" spans="1:6">
      <c r="A17" t="s">
        <v>73</v>
      </c>
      <c r="C17" t="str">
        <f t="shared" si="0"/>
        <v>Nuclear</v>
      </c>
      <c r="D17" t="s">
        <v>4</v>
      </c>
    </row>
    <row r="18" spans="1:6">
      <c r="A18" t="s">
        <v>73</v>
      </c>
      <c r="C18" t="str">
        <f t="shared" si="0"/>
        <v>Hydro pumped stg</v>
      </c>
      <c r="D18" t="s">
        <v>101</v>
      </c>
    </row>
    <row r="19" spans="1:6">
      <c r="A19" t="s">
        <v>73</v>
      </c>
      <c r="C19" t="str">
        <f t="shared" si="0"/>
        <v>Util Batt Stg</v>
      </c>
      <c r="D19" t="s">
        <v>103</v>
      </c>
    </row>
    <row r="20" spans="1:6">
      <c r="A20" t="s">
        <v>73</v>
      </c>
      <c r="C20" t="str">
        <f t="shared" si="0"/>
        <v>EV Batt</v>
      </c>
      <c r="D20" t="s">
        <v>104</v>
      </c>
    </row>
    <row r="21" spans="1:6">
      <c r="A21" t="s">
        <v>73</v>
      </c>
      <c r="C21" t="s">
        <v>156</v>
      </c>
      <c r="E21" t="s">
        <v>160</v>
      </c>
      <c r="F21" t="s">
        <v>162</v>
      </c>
    </row>
    <row r="22" spans="1:6">
      <c r="A22" t="s">
        <v>73</v>
      </c>
      <c r="C22" t="s">
        <v>157</v>
      </c>
      <c r="E22" t="s">
        <v>161</v>
      </c>
      <c r="F22" t="s">
        <v>162</v>
      </c>
    </row>
    <row r="23" spans="1:6">
      <c r="A23" t="s">
        <v>73</v>
      </c>
      <c r="B23" t="s">
        <v>163</v>
      </c>
      <c r="C23" t="s">
        <v>158</v>
      </c>
      <c r="E23" t="s">
        <v>160</v>
      </c>
    </row>
    <row r="24" spans="1:6">
      <c r="A24" t="s">
        <v>73</v>
      </c>
      <c r="B24" t="s">
        <v>163</v>
      </c>
      <c r="C24" t="s">
        <v>159</v>
      </c>
      <c r="E24" t="s">
        <v>161</v>
      </c>
    </row>
    <row r="25" spans="1:6">
      <c r="A25" t="s">
        <v>73</v>
      </c>
      <c r="B25" t="s">
        <v>106</v>
      </c>
      <c r="C25" t="s">
        <v>5</v>
      </c>
    </row>
    <row r="26" spans="1:6">
      <c r="A26" t="s">
        <v>73</v>
      </c>
      <c r="B26" t="s">
        <v>107</v>
      </c>
      <c r="C26" t="s">
        <v>108</v>
      </c>
    </row>
    <row r="27" spans="1:6">
      <c r="A27" t="s">
        <v>73</v>
      </c>
      <c r="B27" t="s">
        <v>119</v>
      </c>
      <c r="C27" t="s">
        <v>120</v>
      </c>
    </row>
    <row r="28" spans="1:6">
      <c r="A28" t="s">
        <v>126</v>
      </c>
      <c r="B28" t="s">
        <v>127</v>
      </c>
      <c r="C28" t="s">
        <v>128</v>
      </c>
    </row>
    <row r="29" spans="1:6">
      <c r="A29" t="s">
        <v>126</v>
      </c>
      <c r="B29" t="s">
        <v>129</v>
      </c>
      <c r="C29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77</v>
      </c>
    </row>
    <row r="2" spans="1:8">
      <c r="A2" t="s">
        <v>57</v>
      </c>
      <c r="B2" t="s">
        <v>58</v>
      </c>
      <c r="C2" t="s">
        <v>59</v>
      </c>
      <c r="D2" t="s">
        <v>78</v>
      </c>
      <c r="E2" t="s">
        <v>79</v>
      </c>
      <c r="F2" t="s">
        <v>81</v>
      </c>
      <c r="G2" t="s">
        <v>80</v>
      </c>
      <c r="H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2025-08-07T17:00:42Z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