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1" activeTab="1" autoFilterDateGrouping="1"/>
  </bookViews>
  <sheets>
    <sheet name="Veda" sheetId="1" state="visible" r:id="rId1"/>
    <sheet name="historical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8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00DCE6F1"/>
        <bgColor rgb="00DCE6F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0" borderId="0" applyAlignment="1" pivotButton="0" quotePrefix="0" xfId="0">
      <alignment vertical="center"/>
    </xf>
    <xf numFmtId="2" fontId="0" fillId="0" borderId="0" pivotButton="0" quotePrefix="0" xfId="0"/>
    <xf numFmtId="164" fontId="0" fillId="0" borderId="0" pivotButton="0" quotePrefix="0" xfId="0"/>
    <xf numFmtId="0" fontId="2" fillId="2" borderId="0" pivotButton="0" quotePrefix="0" xfId="0"/>
    <xf numFmtId="164" fontId="1" fillId="0" borderId="0" pivotButton="0" quotePrefix="0" xfId="1"/>
    <xf numFmtId="0" fontId="6" fillId="0" borderId="0" pivotButton="0" quotePrefix="0" xfId="0"/>
    <xf numFmtId="0" fontId="5" fillId="3" borderId="0" pivotButton="0" quotePrefix="0" xfId="0"/>
    <xf numFmtId="0" fontId="5" fillId="4" borderId="0" pivotButton="0" quotePrefix="0" xfId="0"/>
    <xf numFmtId="165" fontId="0" fillId="0" borderId="0" pivotButton="0" quotePrefix="0" xfId="0"/>
    <xf numFmtId="0" fontId="7" fillId="5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Amit Kanudia</author>
  </authors>
  <commentList>
    <comment ref="D8" authorId="0" shapeId="0">
      <text>
        <t xml:space="preserve">Amit Kanudia:
29-07-2025
ember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J27"/>
  <sheetViews>
    <sheetView workbookViewId="0">
      <selection activeCell="F3" sqref="F3"/>
    </sheetView>
  </sheetViews>
  <sheetFormatPr baseColWidth="8" defaultRowHeight="14.25"/>
  <cols>
    <col width="10.9296875" bestFit="1" customWidth="1" min="2" max="2"/>
    <col width="6.9296875" bestFit="1" customWidth="1" min="3" max="3"/>
    <col width="8.59765625" customWidth="1" min="4" max="4"/>
    <col width="9.53125" customWidth="1" min="5" max="5"/>
    <col width="9.73046875" bestFit="1" customWidth="1" min="6" max="7"/>
    <col width="10.06640625" bestFit="1" customWidth="1" min="8" max="8"/>
    <col width="8.59765625" bestFit="1" customWidth="1" min="9" max="9"/>
    <col width="8.9296875" bestFit="1" customWidth="1" min="10" max="10"/>
    <col width="6.265625" bestFit="1" customWidth="1" min="15" max="15"/>
    <col width="4.06640625" bestFit="1" customWidth="1" min="16" max="16"/>
    <col width="4.19921875" bestFit="1" customWidth="1" min="17" max="17"/>
    <col width="4.73046875" bestFit="1" customWidth="1" min="18" max="18"/>
    <col width="4.19921875" bestFit="1" customWidth="1" min="19" max="19"/>
    <col width="4.73046875" bestFit="1" customWidth="1" min="20" max="20"/>
    <col width="24" bestFit="1" customWidth="1" min="21" max="21"/>
    <col width="6.33203125" bestFit="1" customWidth="1" min="22" max="22"/>
    <col width="6.33203125" customWidth="1" min="23" max="23"/>
    <col width="7" bestFit="1" customWidth="1" min="24" max="24"/>
    <col width="7.86328125" bestFit="1" customWidth="1" min="25" max="26"/>
    <col width="9.19921875" bestFit="1" customWidth="1" min="27" max="27"/>
    <col width="11.19921875" bestFit="1" customWidth="1" min="28" max="28"/>
    <col width="23.73046875" bestFit="1" customWidth="1" min="30" max="30"/>
    <col width="6.33203125" bestFit="1" customWidth="1" min="31" max="31"/>
    <col width="7" bestFit="1" customWidth="1" min="32" max="32"/>
    <col width="7.86328125" bestFit="1" customWidth="1" min="33" max="33"/>
    <col width="4.73046875" bestFit="1" customWidth="1" min="34" max="34"/>
    <col width="9.19921875" bestFit="1" customWidth="1" min="35" max="35"/>
    <col width="11.19921875" bestFit="1" customWidth="1" min="36" max="36"/>
  </cols>
  <sheetData>
    <row r="1">
      <c r="AA1" t="n">
        <v>1.1</v>
      </c>
      <c r="AC1" t="n">
        <v>0.9</v>
      </c>
    </row>
    <row r="2">
      <c r="F2" s="11" t="inlineStr">
        <is>
          <t>model_fuel</t>
        </is>
      </c>
      <c r="G2" s="11" t="inlineStr">
        <is>
          <t>ember_min</t>
        </is>
      </c>
      <c r="H2" s="11" t="inlineStr">
        <is>
          <t>ember_max</t>
        </is>
      </c>
      <c r="I2" s="11" t="inlineStr">
        <is>
          <t>irena_min</t>
        </is>
      </c>
      <c r="J2" s="11" t="inlineStr">
        <is>
          <t>irena_max</t>
        </is>
      </c>
    </row>
    <row r="3">
      <c r="B3" t="inlineStr">
        <is>
          <t>~TFM_INS-AT</t>
        </is>
      </c>
      <c r="F3" t="inlineStr">
        <is>
          <t>bioenergy</t>
        </is>
      </c>
      <c r="G3" s="4" t="n">
        <v>0</v>
      </c>
      <c r="H3" s="4" t="n">
        <v>5.91324200913242</v>
      </c>
      <c r="I3" s="4" t="n">
        <v>0.1014713343480467</v>
      </c>
      <c r="J3" s="4" t="n">
        <v>6.245337512697455</v>
      </c>
      <c r="V3" t="inlineStr">
        <is>
          <t>~UC_Sets: R_E: AllRegions</t>
        </is>
      </c>
    </row>
    <row r="4">
      <c r="B4" t="inlineStr">
        <is>
          <t>pset_ci</t>
        </is>
      </c>
      <c r="C4" t="inlineStr">
        <is>
          <t>process</t>
        </is>
      </c>
      <c r="D4" t="inlineStr">
        <is>
          <t>AFA</t>
        </is>
      </c>
      <c r="F4" t="inlineStr">
        <is>
          <t>coal</t>
        </is>
      </c>
      <c r="G4" s="4" t="n">
        <v>0.2582455387859779</v>
      </c>
      <c r="H4" s="4" t="n">
        <v>0.5082841518219721</v>
      </c>
      <c r="I4" s="4" t="n">
        <v/>
      </c>
      <c r="J4" s="4" t="n">
        <v/>
      </c>
    </row>
    <row r="5">
      <c r="B5" t="inlineStr">
        <is>
          <t>hydro</t>
        </is>
      </c>
      <c r="C5" t="inlineStr">
        <is>
          <t>ep*</t>
        </is>
      </c>
      <c r="D5" s="6">
        <f>IFERROR(VLOOKUP(B5,$F$3:$J$11,5,FALSE),"")</f>
        <v/>
      </c>
      <c r="F5" t="inlineStr">
        <is>
          <t>gas</t>
        </is>
      </c>
      <c r="G5" s="4" t="n">
        <v>0.1484018264840183</v>
      </c>
      <c r="H5" s="4" t="n">
        <v>0.290144596651446</v>
      </c>
      <c r="I5" s="4" t="n">
        <v/>
      </c>
      <c r="J5" s="4" t="n">
        <v/>
      </c>
    </row>
    <row r="6">
      <c r="B6" t="inlineStr">
        <is>
          <t>solar</t>
        </is>
      </c>
      <c r="C6" t="inlineStr">
        <is>
          <t>ep*</t>
        </is>
      </c>
      <c r="D6" s="6">
        <f>IFERROR(VLOOKUP(B6,$F$3:$J$11,5,FALSE),"")</f>
        <v/>
      </c>
      <c r="F6" t="inlineStr">
        <is>
          <t>hydro</t>
        </is>
      </c>
      <c r="G6" s="4" t="n">
        <v>0.1282541068602303</v>
      </c>
      <c r="H6" s="4" t="n">
        <v>0.2943414808845913</v>
      </c>
      <c r="I6" s="4" t="n">
        <v>0.1122552421369474</v>
      </c>
      <c r="J6" s="4" t="n">
        <v>0.2179745404355702</v>
      </c>
      <c r="U6" t="inlineStr">
        <is>
          <t>~UC_T: UC_CAP~LO</t>
        </is>
      </c>
      <c r="AD6" t="inlineStr">
        <is>
          <t>~UC_T: UC_CAP~UP</t>
        </is>
      </c>
    </row>
    <row r="7">
      <c r="B7" t="inlineStr">
        <is>
          <t>wind</t>
        </is>
      </c>
      <c r="C7" t="inlineStr">
        <is>
          <t>ep*</t>
        </is>
      </c>
      <c r="D7" s="6">
        <f>IFERROR(VLOOKUP(B7,$F$3:$J$11,5,FALSE),"")</f>
        <v/>
      </c>
      <c r="F7" t="inlineStr">
        <is>
          <t>nuclear</t>
        </is>
      </c>
      <c r="G7" s="4" t="n">
        <v>0.587915712678024</v>
      </c>
      <c r="H7" s="4" t="n">
        <v>0.985117537628953</v>
      </c>
      <c r="I7" s="4" t="n">
        <v>0.5875181640008895</v>
      </c>
      <c r="J7" s="4" t="n">
        <v>0.9843175301920126</v>
      </c>
      <c r="U7" t="inlineStr">
        <is>
          <t>UC_N</t>
        </is>
      </c>
      <c r="V7" t="inlineStr">
        <is>
          <t>pset_ci</t>
        </is>
      </c>
      <c r="W7" t="inlineStr">
        <is>
          <t>pset_co</t>
        </is>
      </c>
      <c r="X7" t="inlineStr">
        <is>
          <t>UC_ACT</t>
        </is>
      </c>
      <c r="Y7" t="n">
        <v>2022</v>
      </c>
      <c r="Z7" t="n">
        <v>2050</v>
      </c>
      <c r="AA7" t="inlineStr">
        <is>
          <t>UC_RHSRT</t>
        </is>
      </c>
      <c r="AB7" t="inlineStr">
        <is>
          <t>UC_RHSRT~0</t>
        </is>
      </c>
      <c r="AD7" t="inlineStr">
        <is>
          <t>UC_N</t>
        </is>
      </c>
      <c r="AE7" t="inlineStr">
        <is>
          <t>pset_ci</t>
        </is>
      </c>
      <c r="AF7" t="inlineStr">
        <is>
          <t>UC_ACT</t>
        </is>
      </c>
      <c r="AG7" t="inlineStr">
        <is>
          <t>UC_CAP</t>
        </is>
      </c>
      <c r="AH7" t="n">
        <v>2050</v>
      </c>
      <c r="AI7" t="inlineStr">
        <is>
          <t>UC_RHSRT</t>
        </is>
      </c>
      <c r="AJ7" t="inlineStr">
        <is>
          <t>UC_RHSRT~0</t>
        </is>
      </c>
    </row>
    <row r="8">
      <c r="B8" t="inlineStr">
        <is>
          <t>nuclear</t>
        </is>
      </c>
      <c r="C8" t="inlineStr">
        <is>
          <t>ep*</t>
        </is>
      </c>
      <c r="D8" s="6">
        <f>IFERROR(VLOOKUP(B8,$F$3:$J$11,3,FALSE),"")</f>
        <v/>
      </c>
      <c r="F8" t="inlineStr">
        <is>
          <t>oil</t>
        </is>
      </c>
      <c r="G8" s="4" t="n">
        <v/>
      </c>
      <c r="H8" s="4" t="n">
        <v/>
      </c>
      <c r="I8" s="4" t="n">
        <v>0.004027528154939009</v>
      </c>
      <c r="J8" s="4" t="n">
        <v>0.01518071241236685</v>
      </c>
      <c r="U8" t="inlineStr">
        <is>
          <t>UCE_max coal fleet utilization</t>
        </is>
      </c>
      <c r="V8" t="inlineStr">
        <is>
          <t>coal</t>
        </is>
      </c>
      <c r="W8" s="1" t="inlineStr">
        <is>
          <t>-CO2Captured</t>
        </is>
      </c>
      <c r="X8">
        <f>-1/8.76</f>
        <v/>
      </c>
      <c r="Y8" s="3">
        <f>VLOOKUP(V8,$F$3:$J$11,3,FALSE)</f>
        <v/>
      </c>
      <c r="Z8" s="3">
        <f>Y8*$AA$1</f>
        <v/>
      </c>
      <c r="AA8" t="n">
        <v>0</v>
      </c>
      <c r="AB8" t="n">
        <v>3</v>
      </c>
      <c r="AD8" t="inlineStr">
        <is>
          <t>UCE_min coal fleet utilization</t>
        </is>
      </c>
      <c r="AE8" t="inlineStr">
        <is>
          <t>coal</t>
        </is>
      </c>
      <c r="AF8">
        <f>-1/8.76</f>
        <v/>
      </c>
      <c r="AG8" s="3">
        <f>VLOOKUP(AE8,$F$3:$J$11,2,FALSE)</f>
        <v/>
      </c>
      <c r="AH8">
        <f>AG8*$AC$1</f>
        <v/>
      </c>
      <c r="AI8" t="n">
        <v>0</v>
      </c>
      <c r="AJ8" t="n">
        <v>3</v>
      </c>
    </row>
    <row r="9">
      <c r="F9" t="inlineStr">
        <is>
          <t>solar</t>
        </is>
      </c>
      <c r="G9" s="4" t="n">
        <v>0.03805175038051751</v>
      </c>
      <c r="H9" s="4" t="n">
        <v>0.1558658236740428</v>
      </c>
      <c r="I9" s="4" t="n">
        <v>0.06787671232876712</v>
      </c>
      <c r="J9" s="4" t="n">
        <v>0.228310502283105</v>
      </c>
      <c r="U9" t="inlineStr">
        <is>
          <t>UCE_max gas fleet utilization</t>
        </is>
      </c>
      <c r="V9" t="inlineStr">
        <is>
          <t>gas</t>
        </is>
      </c>
      <c r="W9" s="1" t="inlineStr">
        <is>
          <t>-CO2Captured</t>
        </is>
      </c>
      <c r="X9">
        <f>-1/8.76</f>
        <v/>
      </c>
      <c r="Y9" s="3">
        <f>VLOOKUP(V9,$F$3:$J$11,3,FALSE)</f>
        <v/>
      </c>
      <c r="Z9" s="3">
        <f>Y9*$AA$1</f>
        <v/>
      </c>
      <c r="AA9" t="n">
        <v>0</v>
      </c>
      <c r="AB9" t="n">
        <v>3</v>
      </c>
      <c r="AD9" t="inlineStr">
        <is>
          <t>UCE_min gas fleet utilization</t>
        </is>
      </c>
      <c r="AE9" t="inlineStr">
        <is>
          <t>gas</t>
        </is>
      </c>
      <c r="AF9">
        <f>-1/8.76</f>
        <v/>
      </c>
      <c r="AG9" s="3">
        <f>VLOOKUP(AE9,$F$3:$J$11,2,FALSE)</f>
        <v/>
      </c>
      <c r="AH9">
        <f>AG9*$AC$1</f>
        <v/>
      </c>
      <c r="AI9" t="n">
        <v>0</v>
      </c>
      <c r="AJ9" t="n">
        <v>3</v>
      </c>
    </row>
    <row r="10" ht="14.65" customHeight="1">
      <c r="F10" t="inlineStr">
        <is>
          <t>wind</t>
        </is>
      </c>
      <c r="G10" s="4" t="n">
        <v>0</v>
      </c>
      <c r="H10" s="4" t="n">
        <v>0.2527723418134377</v>
      </c>
      <c r="I10" s="4" t="n">
        <v>0.06545376712328767</v>
      </c>
      <c r="J10" s="4" t="n">
        <v>0.2458465952447315</v>
      </c>
    </row>
    <row r="11" ht="14.65" customHeight="1">
      <c r="G11" s="4" t="n"/>
      <c r="H11" s="4" t="n"/>
      <c r="I11" s="4" t="n"/>
      <c r="J11" s="4" t="n"/>
    </row>
    <row r="13">
      <c r="B13" t="inlineStr">
        <is>
          <t>~TFM_INS</t>
        </is>
      </c>
    </row>
    <row r="14">
      <c r="B14" t="inlineStr">
        <is>
          <t>attribute</t>
        </is>
      </c>
      <c r="C14" t="inlineStr">
        <is>
          <t>value</t>
        </is>
      </c>
      <c r="D14" t="inlineStr">
        <is>
          <t>process</t>
        </is>
      </c>
    </row>
    <row r="15">
      <c r="B15" t="inlineStr">
        <is>
          <t>START</t>
        </is>
      </c>
      <c r="C15" t="n">
        <v>2100</v>
      </c>
      <c r="D15" s="1">
        <f>_xlfn.TEXTJOIN(",",TRUE,L15:L27)</f>
        <v/>
      </c>
      <c r="L15" t="inlineStr">
        <is>
          <t>Bioenergy + CCUS</t>
        </is>
      </c>
    </row>
    <row r="16">
      <c r="L16" t="inlineStr">
        <is>
          <t>Bioenergy - Cofiring</t>
        </is>
      </c>
    </row>
    <row r="17">
      <c r="L17" t="inlineStr">
        <is>
          <t>Bioenergy - Large scale unit</t>
        </is>
      </c>
    </row>
    <row r="18">
      <c r="L18" t="inlineStr">
        <is>
          <t>Bioenergy - Medium-scale CHP</t>
        </is>
      </c>
    </row>
    <row r="19">
      <c r="L19" t="inlineStr">
        <is>
          <t>Concentrating solar power</t>
        </is>
      </c>
    </row>
    <row r="20">
      <c r="B20" t="inlineStr">
        <is>
          <t>~TFM_INS</t>
        </is>
      </c>
      <c r="L20" t="inlineStr">
        <is>
          <t>Fuel cell (distributed electricity generation)</t>
        </is>
      </c>
    </row>
    <row r="21">
      <c r="B21" t="inlineStr">
        <is>
          <t>attribute</t>
        </is>
      </c>
      <c r="C21" t="inlineStr">
        <is>
          <t>cset_cn</t>
        </is>
      </c>
      <c r="D21" t="inlineStr">
        <is>
          <t>other_indexes</t>
        </is>
      </c>
      <c r="E21" t="inlineStr">
        <is>
          <t>value</t>
        </is>
      </c>
      <c r="L21" t="inlineStr">
        <is>
          <t>Marine</t>
        </is>
      </c>
    </row>
    <row r="22">
      <c r="B22" t="inlineStr">
        <is>
          <t>VDA_EMCB</t>
        </is>
      </c>
      <c r="C22" t="inlineStr">
        <is>
          <t>coal</t>
        </is>
      </c>
      <c r="D22" t="inlineStr">
        <is>
          <t>CO2</t>
        </is>
      </c>
      <c r="E22">
        <f>G22*3.6</f>
        <v/>
      </c>
      <c r="G22" t="n">
        <v>94</v>
      </c>
      <c r="L22" t="inlineStr">
        <is>
          <t>Oxyfuel + CCS</t>
        </is>
      </c>
    </row>
    <row r="23">
      <c r="B23" t="inlineStr">
        <is>
          <t>VDA_EMCB</t>
        </is>
      </c>
      <c r="C23" t="inlineStr">
        <is>
          <t>gas</t>
        </is>
      </c>
      <c r="D23" t="inlineStr">
        <is>
          <t>CO2</t>
        </is>
      </c>
      <c r="E23">
        <f>G23*3.6</f>
        <v/>
      </c>
      <c r="G23" t="n">
        <v>55</v>
      </c>
      <c r="L23" t="inlineStr">
        <is>
          <t>Solar photovoltaics - Buildings</t>
        </is>
      </c>
    </row>
    <row r="24">
      <c r="B24" t="inlineStr">
        <is>
          <t>VDA_EMCB</t>
        </is>
      </c>
      <c r="C24" t="inlineStr">
        <is>
          <t>oil</t>
        </is>
      </c>
      <c r="D24" t="inlineStr">
        <is>
          <t>CO2</t>
        </is>
      </c>
      <c r="E24">
        <f>G24*3.6</f>
        <v/>
      </c>
      <c r="G24" t="n">
        <v>70</v>
      </c>
      <c r="L24" t="inlineStr">
        <is>
          <t>Solar photovoltaics - Large scale unit</t>
        </is>
      </c>
    </row>
    <row r="25">
      <c r="L25" t="inlineStr">
        <is>
          <t>Wind offshore</t>
        </is>
      </c>
    </row>
    <row r="26">
      <c r="L26" t="inlineStr">
        <is>
          <t>Wind onshore</t>
        </is>
      </c>
    </row>
    <row r="27">
      <c r="L27" s="2" t="inlineStr">
        <is>
          <t>CCGT - CHP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88"/>
  <sheetViews>
    <sheetView tabSelected="1" workbookViewId="0">
      <selection activeCell="A1" sqref="A1:Z88"/>
    </sheetView>
  </sheetViews>
  <sheetFormatPr baseColWidth="8" defaultRowHeight="14.25"/>
  <cols>
    <col width="39.53125" bestFit="1" customWidth="1" min="1" max="1"/>
    <col width="11.73046875" bestFit="1" customWidth="1" min="2" max="7"/>
    <col width="8.73046875" bestFit="1" customWidth="1" min="8" max="8"/>
    <col width="11.73046875" bestFit="1" customWidth="1" min="9" max="12"/>
    <col width="8.73046875" bestFit="1" customWidth="1" min="13" max="13"/>
    <col width="11.73046875" bestFit="1" customWidth="1" min="14" max="19"/>
    <col width="8.73046875" bestFit="1" customWidth="1" min="20" max="20"/>
    <col width="11.73046875" bestFit="1" customWidth="1" min="21" max="23"/>
    <col width="8.73046875" bestFit="1" customWidth="1" min="24" max="24"/>
    <col width="7.73046875" bestFit="1" customWidth="1" min="25" max="25"/>
    <col width="4.73046875" bestFit="1" customWidth="1" min="26" max="27"/>
  </cols>
  <sheetData>
    <row r="1" ht="15.75" customHeight="1">
      <c r="A1" s="7" t="inlineStr">
        <is>
          <t>EMBER Utilization Factors</t>
        </is>
      </c>
    </row>
    <row r="2">
      <c r="A2" s="8" t="inlineStr">
        <is>
          <t>model_fuel</t>
        </is>
      </c>
      <c r="B2" s="8" t="n">
        <v>2000</v>
      </c>
      <c r="C2" s="8" t="n">
        <v>2001</v>
      </c>
      <c r="D2" s="8" t="n">
        <v>2002</v>
      </c>
      <c r="E2" s="8" t="n">
        <v>2003</v>
      </c>
      <c r="F2" s="8" t="n">
        <v>2004</v>
      </c>
      <c r="G2" s="8" t="n">
        <v>2005</v>
      </c>
      <c r="H2" s="8" t="n">
        <v>2006</v>
      </c>
      <c r="I2" s="8" t="n">
        <v>2007</v>
      </c>
      <c r="J2" s="8" t="n">
        <v>2008</v>
      </c>
      <c r="K2" s="8" t="n">
        <v>2009</v>
      </c>
      <c r="L2" s="8" t="n">
        <v>2010</v>
      </c>
      <c r="M2" s="8" t="n">
        <v>2011</v>
      </c>
      <c r="N2" s="8" t="n">
        <v>2012</v>
      </c>
      <c r="O2" s="8" t="n">
        <v>2013</v>
      </c>
      <c r="P2" s="8" t="n">
        <v>2014</v>
      </c>
      <c r="Q2" s="8" t="n">
        <v>2015</v>
      </c>
      <c r="R2" s="8" t="n">
        <v>2016</v>
      </c>
      <c r="S2" s="8" t="n">
        <v>2017</v>
      </c>
      <c r="T2" s="8" t="n">
        <v>2018</v>
      </c>
      <c r="U2" s="8" t="n">
        <v>2019</v>
      </c>
      <c r="V2" s="8" t="n">
        <v>2020</v>
      </c>
      <c r="W2" s="8" t="n">
        <v>2021</v>
      </c>
      <c r="X2" s="8" t="n">
        <v>2022</v>
      </c>
      <c r="Y2" s="8" t="n">
        <v>2023</v>
      </c>
    </row>
    <row r="3">
      <c r="A3" t="inlineStr">
        <is>
          <t>bioenergy</t>
        </is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0.228310502283105</v>
      </c>
      <c r="K3" s="4" t="n">
        <v>0.1141552511415525</v>
      </c>
      <c r="L3" s="4" t="n">
        <v>0.4566210045662101</v>
      </c>
      <c r="M3" s="4" t="n">
        <v>0.684931506849315</v>
      </c>
      <c r="N3" s="4" t="n">
        <v>0.7990867579908677</v>
      </c>
      <c r="O3" s="4" t="n">
        <v>0.4185692541856926</v>
      </c>
      <c r="P3" s="4" t="n">
        <v>0.5707762557077626</v>
      </c>
      <c r="Q3" s="4" t="n">
        <v>0.6164383561643836</v>
      </c>
      <c r="R3" s="4" t="n">
        <v>0.6659056316590564</v>
      </c>
      <c r="S3" s="4" t="n">
        <v>0.9132420091324202</v>
      </c>
      <c r="T3" s="4" t="n">
        <v>2.560339204174821</v>
      </c>
      <c r="U3" s="4" t="n">
        <v>3.462709284627093</v>
      </c>
      <c r="V3" s="4" t="n">
        <v>3.881278538812785</v>
      </c>
      <c r="W3" s="4" t="n">
        <v>5.91324200913242</v>
      </c>
      <c r="X3" s="4" t="n">
        <v>5.114155251141553</v>
      </c>
      <c r="Y3" s="4" t="n">
        <v>4.97716894977169</v>
      </c>
    </row>
    <row r="4">
      <c r="A4" t="inlineStr">
        <is>
          <t>coal</t>
        </is>
      </c>
      <c r="B4" s="4" t="n">
        <v>0.3440907392060319</v>
      </c>
      <c r="C4" s="4" t="n">
        <v>0.3960902842100131</v>
      </c>
      <c r="D4" s="4" t="n">
        <v>0.3489656965501552</v>
      </c>
      <c r="E4" s="4" t="n">
        <v>0.3908090804205463</v>
      </c>
      <c r="F4" s="4" t="n">
        <v>0.3922789539227895</v>
      </c>
      <c r="G4" s="4" t="n">
        <v>0.3831465338314654</v>
      </c>
      <c r="H4" s="4" t="n">
        <v>0.396222498962225</v>
      </c>
      <c r="I4" s="4" t="n">
        <v>0.4643005396430054</v>
      </c>
      <c r="J4" s="4" t="n">
        <v>0.4811124948111249</v>
      </c>
      <c r="K4" s="4" t="n">
        <v>0.4278287387365468</v>
      </c>
      <c r="L4" s="4" t="n">
        <v>0.4584458664849915</v>
      </c>
      <c r="M4" s="4" t="n">
        <v>0.4972617189757818</v>
      </c>
      <c r="N4" s="4" t="n">
        <v>0.4130902837986244</v>
      </c>
      <c r="O4" s="4" t="n">
        <v>0.3622701014132084</v>
      </c>
      <c r="P4" s="4" t="n">
        <v>0.4123132884451667</v>
      </c>
      <c r="Q4" s="4" t="n">
        <v>0.5082841518219721</v>
      </c>
      <c r="R4" s="4" t="n">
        <v>0.4369935206742831</v>
      </c>
      <c r="S4" s="4" t="n">
        <v>0.4673440027164928</v>
      </c>
      <c r="T4" s="4" t="n">
        <v>0.4168565530922446</v>
      </c>
      <c r="U4" s="4" t="n">
        <v>0.384240767051801</v>
      </c>
      <c r="V4" s="4" t="n">
        <v>0.3018077187715018</v>
      </c>
      <c r="W4" s="4" t="n">
        <v>0.3817834133090278</v>
      </c>
      <c r="X4" s="4" t="n">
        <v>0.4867794368638804</v>
      </c>
      <c r="Y4" s="4" t="n">
        <v>0.2582455387859779</v>
      </c>
    </row>
    <row r="5">
      <c r="A5" t="inlineStr">
        <is>
          <t>gas</t>
        </is>
      </c>
      <c r="B5" s="4" t="n">
        <v>0.1964293060183471</v>
      </c>
      <c r="C5" s="4" t="n">
        <v>0.1964293060183471</v>
      </c>
      <c r="D5" s="4" t="n">
        <v>0.1583775556378296</v>
      </c>
      <c r="E5" s="4" t="n">
        <v>0.1810029207289481</v>
      </c>
      <c r="F5" s="4" t="n">
        <v>0.1532354272080299</v>
      </c>
      <c r="G5" s="4" t="n">
        <v>0.1779176436710683</v>
      </c>
      <c r="H5" s="4" t="n">
        <v>0.2221399481673454</v>
      </c>
      <c r="I5" s="4" t="n">
        <v>0.2322811197141155</v>
      </c>
      <c r="J5" s="4" t="n">
        <v>0.2342664284296208</v>
      </c>
      <c r="K5" s="4" t="n">
        <v>0.1945602541195156</v>
      </c>
      <c r="L5" s="4" t="n">
        <v>0.1955529084772682</v>
      </c>
      <c r="M5" s="4" t="n">
        <v>0.1978691019786911</v>
      </c>
      <c r="N5" s="4" t="n">
        <v>0.2245053272450533</v>
      </c>
      <c r="O5" s="4" t="n">
        <v>0.2226027397260274</v>
      </c>
      <c r="P5" s="4" t="n">
        <v>0.2035768645357687</v>
      </c>
      <c r="Q5" s="4" t="n">
        <v>0.1769406392694064</v>
      </c>
      <c r="R5" s="4" t="n">
        <v>0.1950152207001522</v>
      </c>
      <c r="S5" s="4" t="n">
        <v>0.183599695585997</v>
      </c>
      <c r="T5" s="4" t="n">
        <v>0.1921613394216134</v>
      </c>
      <c r="U5" s="4" t="n">
        <v>0.2045281582952816</v>
      </c>
      <c r="V5" s="4" t="n">
        <v>0.2178462709284627</v>
      </c>
      <c r="W5" s="4" t="n">
        <v>0.290144596651446</v>
      </c>
      <c r="X5" s="4" t="n">
        <v>0.1950152207001522</v>
      </c>
      <c r="Y5" s="4" t="n">
        <v>0.1484018264840183</v>
      </c>
    </row>
    <row r="6">
      <c r="A6" t="inlineStr">
        <is>
          <t>hydro</t>
        </is>
      </c>
      <c r="B6" s="4" t="n">
        <v>0.2943414808845913</v>
      </c>
      <c r="C6" s="4" t="n">
        <v>0.2242335290280496</v>
      </c>
      <c r="D6" s="4" t="n">
        <v>0.2240825300186031</v>
      </c>
      <c r="E6" s="4" t="n">
        <v>0.2068631520686315</v>
      </c>
      <c r="F6" s="4" t="n">
        <v>0.1810340851436742</v>
      </c>
      <c r="G6" s="4" t="n">
        <v>0.2479129191457959</v>
      </c>
      <c r="H6" s="4" t="n">
        <v>0.2427240440939071</v>
      </c>
      <c r="I6" s="4" t="n">
        <v>0.1607260501147232</v>
      </c>
      <c r="J6" s="4" t="n">
        <v>0.1502326182476092</v>
      </c>
      <c r="K6" s="4" t="n">
        <v>0.1829684632782828</v>
      </c>
      <c r="L6" s="4" t="n">
        <v>0.2633949143311968</v>
      </c>
      <c r="M6" s="4" t="n">
        <v>0.1462614155251142</v>
      </c>
      <c r="N6" s="4" t="n">
        <v>0.156471421823335</v>
      </c>
      <c r="O6" s="4" t="n">
        <v>0.1970885532529368</v>
      </c>
      <c r="P6" s="4" t="n">
        <v>0.2225059979877718</v>
      </c>
      <c r="Q6" s="4" t="n">
        <v>0.2732954105719372</v>
      </c>
      <c r="R6" s="4" t="n">
        <v>0.1876789722157728</v>
      </c>
      <c r="S6" s="4" t="n">
        <v>0.128708908657607</v>
      </c>
      <c r="T6" s="4" t="n">
        <v>0.2342229256490022</v>
      </c>
      <c r="U6" s="4" t="n">
        <v>0.1332569266313741</v>
      </c>
      <c r="V6" s="4" t="n">
        <v>0.1282541068602303</v>
      </c>
      <c r="W6" s="4" t="n">
        <v>0.219214466335571</v>
      </c>
      <c r="X6" s="4" t="n">
        <v>0.1714584799754544</v>
      </c>
      <c r="Y6" s="4" t="n">
        <v>0.1403252296641219</v>
      </c>
    </row>
    <row r="7">
      <c r="A7" t="inlineStr">
        <is>
          <t>nuclear</t>
        </is>
      </c>
      <c r="B7" s="4" t="n">
        <v>0.587915712678024</v>
      </c>
      <c r="C7" s="4" t="n">
        <v>0.632219592016247</v>
      </c>
      <c r="D7" s="4" t="n">
        <v>0.8486099919419822</v>
      </c>
      <c r="E7" s="4" t="n">
        <v>0.7252215954875101</v>
      </c>
      <c r="F7" s="4" t="n">
        <v>0.7059159280150417</v>
      </c>
      <c r="G7" s="4" t="n">
        <v>0.7827189094816007</v>
      </c>
      <c r="H7" s="4" t="n">
        <v>0.8179727370400214</v>
      </c>
      <c r="I7" s="4" t="n">
        <v>0.8842501993186925</v>
      </c>
      <c r="J7" s="4" t="n">
        <v>0.9525017515885096</v>
      </c>
      <c r="K7" s="4" t="n">
        <v>0.9216979536614239</v>
      </c>
      <c r="L7" s="4" t="n">
        <v>0.921093957623638</v>
      </c>
      <c r="M7" s="4" t="n">
        <v>0.985117537628953</v>
      </c>
      <c r="N7" s="4" t="n">
        <v>0.9431255827296851</v>
      </c>
      <c r="O7" s="4" t="n">
        <v>0.8169595498362622</v>
      </c>
      <c r="P7" s="4" t="n">
        <v>0.9149716341497164</v>
      </c>
      <c r="Q7" s="4" t="n">
        <v>0.8867210922005443</v>
      </c>
      <c r="R7" s="4" t="n">
        <v>0.9144009456922327</v>
      </c>
      <c r="S7" s="4" t="n">
        <v>0.9010731752543866</v>
      </c>
      <c r="T7" s="4" t="n">
        <v>0.9160816919966379</v>
      </c>
      <c r="U7" s="4" t="n">
        <v>0.9405029646289103</v>
      </c>
      <c r="V7" s="4" t="n">
        <v>0.9444785206388151</v>
      </c>
      <c r="W7" s="4" t="n">
        <v>0.9365274086190054</v>
      </c>
      <c r="X7" s="4" t="n">
        <v>0.934823598900475</v>
      </c>
      <c r="Y7" s="4" t="n">
        <v>0.9177855017151686</v>
      </c>
    </row>
    <row r="8">
      <c r="A8" t="inlineStr">
        <is>
          <t>oil</t>
        </is>
      </c>
      <c r="B8" s="4" t="n">
        <v>65535</v>
      </c>
      <c r="C8" s="4" t="n">
        <v>65535</v>
      </c>
      <c r="D8" s="4" t="n">
        <v>65535</v>
      </c>
      <c r="E8" s="4" t="n">
        <v>65535</v>
      </c>
      <c r="F8" s="4" t="n">
        <v>65535</v>
      </c>
      <c r="G8" s="4" t="n">
        <v>65535</v>
      </c>
      <c r="H8" s="4" t="n">
        <v>65535</v>
      </c>
      <c r="I8" s="4" t="n">
        <v>65535</v>
      </c>
      <c r="J8" s="4" t="n">
        <v>65535</v>
      </c>
      <c r="K8" s="4" t="n">
        <v>65535</v>
      </c>
      <c r="L8" s="4" t="n">
        <v>65535</v>
      </c>
      <c r="M8" s="4" t="n">
        <v>65535</v>
      </c>
      <c r="N8" s="4" t="n">
        <v>65535</v>
      </c>
      <c r="O8" s="4" t="n">
        <v>65535</v>
      </c>
      <c r="P8" s="4" t="n">
        <v>65535</v>
      </c>
      <c r="Q8" s="4" t="n">
        <v>65535</v>
      </c>
      <c r="R8" s="4" t="n">
        <v>65535</v>
      </c>
      <c r="S8" s="4" t="n">
        <v>65535</v>
      </c>
      <c r="T8" s="4" t="n">
        <v>65535</v>
      </c>
      <c r="U8" s="4" t="n">
        <v>65535</v>
      </c>
      <c r="V8" s="4" t="n">
        <v>65535</v>
      </c>
      <c r="W8" s="4" t="n">
        <v>65535</v>
      </c>
      <c r="X8" s="4" t="n">
        <v>65535</v>
      </c>
      <c r="Y8" s="4" t="n">
        <v>65535</v>
      </c>
    </row>
    <row r="9">
      <c r="A9" t="inlineStr">
        <is>
          <t>solar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>
        <v>0.03805175038051751</v>
      </c>
      <c r="M9" s="4" t="n">
        <v>0.07610350076103502</v>
      </c>
      <c r="N9" s="4" t="n">
        <v>0.09678379988088147</v>
      </c>
      <c r="O9" s="4" t="n">
        <v>0.1525728837372673</v>
      </c>
      <c r="P9" s="4" t="n">
        <v>0.1396462295518021</v>
      </c>
      <c r="Q9" s="4" t="n">
        <v>0.1529458704614975</v>
      </c>
      <c r="R9" s="4" t="n">
        <v>0.1540541738706388</v>
      </c>
      <c r="S9" s="4" t="n">
        <v>0.1551624772797801</v>
      </c>
      <c r="T9" s="4" t="n">
        <v>0.1485126568249324</v>
      </c>
      <c r="U9" s="4" t="n">
        <v>0.1558658236740428</v>
      </c>
      <c r="V9" s="4" t="n">
        <v>0.1525529265255292</v>
      </c>
      <c r="W9" s="4" t="n">
        <v>0.132132456045734</v>
      </c>
      <c r="X9" s="4" t="n">
        <v>0.1371175143022096</v>
      </c>
      <c r="Y9" s="4" t="n">
        <v>0.1366756748361445</v>
      </c>
    </row>
    <row r="10">
      <c r="A10" t="inlineStr">
        <is>
          <t>wind</t>
        </is>
      </c>
      <c r="B10" s="4" t="n"/>
      <c r="C10" s="4" t="n"/>
      <c r="D10" s="4" t="n"/>
      <c r="E10" s="4" t="n"/>
      <c r="F10" s="4" t="n"/>
      <c r="G10" s="4" t="n">
        <v>0</v>
      </c>
      <c r="H10" s="4" t="n">
        <v>0.07610350076103502</v>
      </c>
      <c r="I10" s="4" t="n">
        <v>0.1902587519025875</v>
      </c>
      <c r="J10" s="4" t="n">
        <v>0.12453300124533</v>
      </c>
      <c r="K10" s="4" t="n">
        <v>0.08302200083022</v>
      </c>
      <c r="L10" s="4" t="n">
        <v>0.1584195321964402</v>
      </c>
      <c r="M10" s="4" t="n">
        <v>0.1818028073735836</v>
      </c>
      <c r="N10" s="4" t="n">
        <v>0.2048079505774913</v>
      </c>
      <c r="O10" s="4" t="n">
        <v>0.2299892559763632</v>
      </c>
      <c r="P10" s="4" t="n">
        <v>0.2168949771689498</v>
      </c>
      <c r="Q10" s="4" t="n">
        <v>0.2364644487932159</v>
      </c>
      <c r="R10" s="4" t="n">
        <v>0.2315720808871494</v>
      </c>
      <c r="S10" s="4" t="n">
        <v>0.2446183953033268</v>
      </c>
      <c r="T10" s="4" t="n">
        <v>0.2152641878669276</v>
      </c>
      <c r="U10" s="4" t="n">
        <v>0.2152641878669276</v>
      </c>
      <c r="V10" s="4" t="n">
        <v>0.2413568166992825</v>
      </c>
      <c r="W10" s="4" t="n">
        <v>0.2332028701891716</v>
      </c>
      <c r="X10" s="4" t="n">
        <v>0.2348336594911938</v>
      </c>
      <c r="Y10" s="4" t="n">
        <v>0.2527723418134377</v>
      </c>
    </row>
    <row r="15" ht="15.75" customHeight="1">
      <c r="A15" s="7" t="inlineStr">
        <is>
          <t>IRENA Utilization Factors</t>
        </is>
      </c>
    </row>
    <row r="16">
      <c r="A16" s="8" t="inlineStr">
        <is>
          <t>model_fuel</t>
        </is>
      </c>
      <c r="B16" s="8" t="n">
        <v>2000</v>
      </c>
      <c r="C16" s="8" t="n">
        <v>2001</v>
      </c>
      <c r="D16" s="8" t="n">
        <v>2002</v>
      </c>
      <c r="E16" s="8" t="n">
        <v>2003</v>
      </c>
      <c r="F16" s="8" t="n">
        <v>2004</v>
      </c>
      <c r="G16" s="8" t="n">
        <v>2005</v>
      </c>
      <c r="H16" s="8" t="n">
        <v>2006</v>
      </c>
      <c r="I16" s="8" t="n">
        <v>2007</v>
      </c>
      <c r="J16" s="8" t="n">
        <v>2008</v>
      </c>
      <c r="K16" s="8" t="n">
        <v>2009</v>
      </c>
      <c r="L16" s="8" t="n">
        <v>2010</v>
      </c>
      <c r="M16" s="8" t="n">
        <v>2011</v>
      </c>
      <c r="N16" s="8" t="n">
        <v>2012</v>
      </c>
      <c r="O16" s="8" t="n">
        <v>2013</v>
      </c>
      <c r="P16" s="8" t="n">
        <v>2014</v>
      </c>
      <c r="Q16" s="8" t="n">
        <v>2015</v>
      </c>
      <c r="R16" s="8" t="n">
        <v>2016</v>
      </c>
      <c r="S16" s="8" t="n">
        <v>2017</v>
      </c>
      <c r="T16" s="8" t="n">
        <v>2018</v>
      </c>
      <c r="U16" s="8" t="n">
        <v>2019</v>
      </c>
      <c r="V16" s="8" t="n">
        <v>2020</v>
      </c>
      <c r="W16" s="8" t="n">
        <v>2021</v>
      </c>
      <c r="X16" s="8" t="n">
        <v>2022</v>
      </c>
    </row>
    <row r="17">
      <c r="A17" t="inlineStr">
        <is>
          <t>bioenergy</t>
        </is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>
        <v>0.30441400304414</v>
      </c>
      <c r="K17" s="4" t="n">
        <v>0.1014713343480467</v>
      </c>
      <c r="L17" s="4" t="n">
        <v>0.4044748858447489</v>
      </c>
      <c r="M17" s="4" t="n">
        <v>0.5811540058115402</v>
      </c>
      <c r="N17" s="4" t="n">
        <v>0.538160469667319</v>
      </c>
      <c r="O17" s="4" t="n">
        <v>0.3706755304861671</v>
      </c>
      <c r="P17" s="4" t="n">
        <v>0.5707762557077626</v>
      </c>
      <c r="Q17" s="4" t="n">
        <v>0.5750042279722646</v>
      </c>
      <c r="R17" s="4" t="n">
        <v>0.7069614675959305</v>
      </c>
      <c r="S17" s="4" t="n">
        <v>0.8692442840275196</v>
      </c>
      <c r="T17" s="4" t="n">
        <v>2.58630997244805</v>
      </c>
      <c r="U17" s="4" t="n">
        <v>3.654981395598681</v>
      </c>
      <c r="V17" s="4" t="n">
        <v>4.036889720525596</v>
      </c>
      <c r="W17" s="4" t="n">
        <v>6.245337512697455</v>
      </c>
      <c r="X17" s="4" t="n">
        <v>3.254813716398485</v>
      </c>
    </row>
    <row r="18">
      <c r="A18" t="inlineStr">
        <is>
          <t>hydro</t>
        </is>
      </c>
      <c r="B18" s="4" t="n">
        <v>0.1791873117652774</v>
      </c>
      <c r="C18" s="4" t="n">
        <v>0.145355454679361</v>
      </c>
      <c r="D18" s="4" t="n">
        <v>0.1584578024059333</v>
      </c>
      <c r="E18" s="4" t="n">
        <v>0.1498316039834055</v>
      </c>
      <c r="F18" s="4" t="n">
        <v>0.1347902156764661</v>
      </c>
      <c r="G18" s="4" t="n">
        <v>0.1895865399415115</v>
      </c>
      <c r="H18" s="4" t="n">
        <v>0.1835371934482582</v>
      </c>
      <c r="I18" s="4" t="n">
        <v>0.1283650792894749</v>
      </c>
      <c r="J18" s="4" t="n">
        <v>0.1253550901612252</v>
      </c>
      <c r="K18" s="4" t="n">
        <v>0.1541613982553761</v>
      </c>
      <c r="L18" s="4" t="n">
        <v>0.2131990136506909</v>
      </c>
      <c r="M18" s="4" t="n">
        <v>0.1355653843667542</v>
      </c>
      <c r="N18" s="4" t="n">
        <v>0.1426745416205524</v>
      </c>
      <c r="O18" s="4" t="n">
        <v>0.1708992140644402</v>
      </c>
      <c r="P18" s="4" t="n">
        <v>0.1830820782993669</v>
      </c>
      <c r="Q18" s="4" t="n">
        <v>0.2179745404355702</v>
      </c>
      <c r="R18" s="4" t="n">
        <v>0.1617881323875059</v>
      </c>
      <c r="S18" s="4" t="n">
        <v>0.1182654902637156</v>
      </c>
      <c r="T18" s="4" t="n">
        <v>0.1832001578376245</v>
      </c>
      <c r="U18" s="4" t="n">
        <v>0.1143037592383356</v>
      </c>
      <c r="V18" s="4" t="n">
        <v>0.1122552421369474</v>
      </c>
      <c r="W18" s="4" t="n">
        <v>0.1716829439171017</v>
      </c>
      <c r="X18" s="4" t="n">
        <v>0.1306935851423571</v>
      </c>
    </row>
    <row r="19">
      <c r="A19" t="inlineStr">
        <is>
          <t>nuclear</t>
        </is>
      </c>
      <c r="B19" s="4" t="n">
        <v>0.5875181640008895</v>
      </c>
      <c r="C19" s="4" t="n">
        <v>0.6319585576361202</v>
      </c>
      <c r="D19" s="4" t="n">
        <v>0.8480703484880511</v>
      </c>
      <c r="E19" s="4" t="n">
        <v>0.724688736122714</v>
      </c>
      <c r="F19" s="4" t="n">
        <v>0.7051875635360785</v>
      </c>
      <c r="G19" s="4" t="n">
        <v>0.7822696177602421</v>
      </c>
      <c r="H19" s="4" t="n">
        <v>0.817497542432874</v>
      </c>
      <c r="I19" s="4" t="n">
        <v>0.883496481218686</v>
      </c>
      <c r="J19" s="4" t="n">
        <v>0.9511931999189089</v>
      </c>
      <c r="K19" s="4" t="n">
        <v>0.9204822999024975</v>
      </c>
      <c r="L19" s="4" t="n">
        <v>0.9200599496075764</v>
      </c>
      <c r="M19" s="4" t="n">
        <v>0.9843175301920126</v>
      </c>
      <c r="N19" s="4" t="n">
        <v>0.9454043228066141</v>
      </c>
      <c r="O19" s="4" t="n">
        <v>0.8161927668652575</v>
      </c>
      <c r="P19" s="4" t="n">
        <v>0.9171146176521587</v>
      </c>
      <c r="Q19" s="4" t="n">
        <v>0.8891393561065832</v>
      </c>
      <c r="R19" s="4" t="n">
        <v>0.9155634173915264</v>
      </c>
      <c r="S19" s="4" t="n">
        <v>0.9021862442632198</v>
      </c>
      <c r="T19" s="4" t="n">
        <v>0.9167258477505503</v>
      </c>
      <c r="U19" s="4" t="n">
        <v>0.942110199083116</v>
      </c>
      <c r="V19" s="4" t="n">
        <v>0.9461208270166668</v>
      </c>
      <c r="W19" s="4" t="n">
        <v>0.9382181082323805</v>
      </c>
      <c r="X19" s="4" t="n">
        <v>0.9368024920671776</v>
      </c>
    </row>
    <row r="20">
      <c r="A20" t="inlineStr">
        <is>
          <t>oil</t>
        </is>
      </c>
      <c r="B20" s="4" t="n">
        <v>0.01372868702574088</v>
      </c>
      <c r="C20" s="4" t="n">
        <v>0.00892464088724803</v>
      </c>
      <c r="D20" s="4" t="n">
        <v>0.01406454236889037</v>
      </c>
      <c r="E20" s="4" t="n">
        <v>0.01344096929169642</v>
      </c>
      <c r="F20" s="4" t="n">
        <v>0.0143676393609766</v>
      </c>
      <c r="G20" s="4" t="n">
        <v>0.0106544901065449</v>
      </c>
      <c r="H20" s="4" t="n">
        <v>0.006872103390617479</v>
      </c>
      <c r="I20" s="4" t="n">
        <v>0.01338339749903005</v>
      </c>
      <c r="J20" s="4" t="n">
        <v>0.006813403267875468</v>
      </c>
      <c r="K20" s="4" t="n">
        <v>0.008974387151398696</v>
      </c>
      <c r="L20" s="4" t="n">
        <v>0.01017101296291854</v>
      </c>
      <c r="M20" s="4" t="n">
        <v>0.004027528154939009</v>
      </c>
      <c r="N20" s="4" t="n">
        <v>0.005477028178494251</v>
      </c>
      <c r="O20" s="4" t="n">
        <v>0.005919342356172211</v>
      </c>
      <c r="P20" s="4" t="n">
        <v>0.005797952936083367</v>
      </c>
      <c r="Q20" s="4" t="n">
        <v>0.00594407581509227</v>
      </c>
      <c r="R20" s="4" t="n">
        <v>0.01067268217843997</v>
      </c>
      <c r="S20" s="4" t="n">
        <v>0.01316633819543167</v>
      </c>
      <c r="T20" s="4" t="n">
        <v>0.01027326445640859</v>
      </c>
      <c r="U20" s="4" t="n">
        <v>0.01145928447358097</v>
      </c>
      <c r="V20" s="4" t="n">
        <v>0.01027378489545028</v>
      </c>
      <c r="W20" s="4" t="n">
        <v>0.01179905993649315</v>
      </c>
      <c r="X20" s="4" t="n">
        <v>0.01518071241236685</v>
      </c>
    </row>
    <row r="21">
      <c r="A21" t="inlineStr">
        <is>
          <t>solar</t>
        </is>
      </c>
      <c r="B21" s="4" t="n"/>
      <c r="C21" s="4" t="n"/>
      <c r="D21" s="4" t="n"/>
      <c r="E21" s="4" t="n"/>
      <c r="F21" s="4" t="n"/>
      <c r="G21" s="4" t="n"/>
      <c r="H21" s="4" t="n"/>
      <c r="I21" s="4" t="n">
        <v>0.228310502283105</v>
      </c>
      <c r="J21" s="4" t="n">
        <v>0.1906392694063927</v>
      </c>
      <c r="K21" s="4" t="n">
        <v>0.186472602739726</v>
      </c>
      <c r="L21" s="4" t="n">
        <v>0.06787671232876712</v>
      </c>
      <c r="M21" s="4" t="n">
        <v>0.07476575935480044</v>
      </c>
      <c r="N21" s="4" t="n">
        <v>0.09641240503570757</v>
      </c>
      <c r="O21" s="4" t="n">
        <v>0.1529380419352996</v>
      </c>
      <c r="P21" s="4" t="n">
        <v>0.1394104086513927</v>
      </c>
      <c r="Q21" s="4" t="n">
        <v>0.1534278778672068</v>
      </c>
      <c r="R21" s="4" t="n">
        <v>0.1538314048854014</v>
      </c>
      <c r="S21" s="4" t="n">
        <v>0.1553858904707223</v>
      </c>
      <c r="T21" s="4" t="n">
        <v>0.1483811183591464</v>
      </c>
      <c r="U21" s="4" t="n">
        <v>0.1549140065199843</v>
      </c>
      <c r="V21" s="4" t="n">
        <v>0.1523908599865126</v>
      </c>
      <c r="W21" s="4" t="n">
        <v>0.1313392606913859</v>
      </c>
      <c r="X21" s="4" t="n">
        <v>0.1376432536362462</v>
      </c>
    </row>
    <row r="22">
      <c r="A22" t="inlineStr">
        <is>
          <t>wind</t>
        </is>
      </c>
      <c r="B22" s="4" t="n"/>
      <c r="C22" s="4" t="n"/>
      <c r="D22" s="4" t="n"/>
      <c r="E22" s="4" t="n"/>
      <c r="F22" s="4" t="n">
        <v>0.1141552511415525</v>
      </c>
      <c r="G22" s="4" t="n">
        <v>0.06545376712328767</v>
      </c>
      <c r="H22" s="4" t="n">
        <v>0.0847581599864705</v>
      </c>
      <c r="I22" s="4" t="n">
        <v>0.178089802130898</v>
      </c>
      <c r="J22" s="4" t="n">
        <v>0.1219238163902908</v>
      </c>
      <c r="K22" s="4" t="n">
        <v>0.08124871446789256</v>
      </c>
      <c r="L22" s="4" t="n">
        <v>0.1593890354816977</v>
      </c>
      <c r="M22" s="4" t="n">
        <v>0.1816978114264975</v>
      </c>
      <c r="N22" s="4" t="n">
        <v>0.2058669391554197</v>
      </c>
      <c r="O22" s="4" t="n">
        <v>0.2295660429076662</v>
      </c>
      <c r="P22" s="4" t="n">
        <v>0.2172995015710637</v>
      </c>
      <c r="Q22" s="4" t="n">
        <v>0.2370495032041861</v>
      </c>
      <c r="R22" s="4" t="n">
        <v>0.2327150332177083</v>
      </c>
      <c r="S22" s="4" t="n">
        <v>0.2458465952447315</v>
      </c>
      <c r="T22" s="4" t="n">
        <v>0.2152902508161973</v>
      </c>
      <c r="U22" s="4" t="n">
        <v>0.2138199679861346</v>
      </c>
      <c r="V22" s="4" t="n">
        <v>0.2399292263431597</v>
      </c>
      <c r="W22" s="4" t="n">
        <v>0.2323315222455867</v>
      </c>
      <c r="X22" s="4" t="n">
        <v>0.2429796408791298</v>
      </c>
    </row>
    <row r="30" ht="15.75" customHeight="1">
      <c r="A30" s="7" t="inlineStr">
        <is>
          <t>EMBER Generation (TWh)</t>
        </is>
      </c>
    </row>
    <row r="31">
      <c r="A31" s="8" t="inlineStr">
        <is>
          <t>model_fuel</t>
        </is>
      </c>
      <c r="B31" s="8" t="n">
        <v>2000</v>
      </c>
      <c r="C31" s="8" t="n">
        <v>2001</v>
      </c>
      <c r="D31" s="8" t="n">
        <v>2002</v>
      </c>
      <c r="E31" s="8" t="n">
        <v>2003</v>
      </c>
      <c r="F31" s="8" t="n">
        <v>2004</v>
      </c>
      <c r="G31" s="8" t="n">
        <v>2005</v>
      </c>
      <c r="H31" s="8" t="n">
        <v>2006</v>
      </c>
      <c r="I31" s="8" t="n">
        <v>2007</v>
      </c>
      <c r="J31" s="8" t="n">
        <v>2008</v>
      </c>
      <c r="K31" s="8" t="n">
        <v>2009</v>
      </c>
      <c r="L31" s="8" t="n">
        <v>2010</v>
      </c>
      <c r="M31" s="8" t="n">
        <v>2011</v>
      </c>
      <c r="N31" s="8" t="n">
        <v>2012</v>
      </c>
      <c r="O31" s="8" t="n">
        <v>2013</v>
      </c>
      <c r="P31" s="8" t="n">
        <v>2014</v>
      </c>
      <c r="Q31" s="8" t="n">
        <v>2015</v>
      </c>
      <c r="R31" s="8" t="n">
        <v>2016</v>
      </c>
      <c r="S31" s="8" t="n">
        <v>2017</v>
      </c>
      <c r="T31" s="8" t="n">
        <v>2018</v>
      </c>
      <c r="U31" s="8" t="n">
        <v>2019</v>
      </c>
      <c r="V31" s="8" t="n">
        <v>2020</v>
      </c>
      <c r="W31" s="8" t="n">
        <v>2021</v>
      </c>
      <c r="X31" s="8" t="n">
        <v>2022</v>
      </c>
      <c r="Y31" s="8" t="n">
        <v>2023</v>
      </c>
    </row>
    <row r="32">
      <c r="A32" s="9" t="inlineStr">
        <is>
          <t>Total</t>
        </is>
      </c>
      <c r="B32" s="9" t="n">
        <v>40.59</v>
      </c>
      <c r="C32" s="9" t="n">
        <v>43.44</v>
      </c>
      <c r="D32" s="9" t="n">
        <v>42.08</v>
      </c>
      <c r="E32" s="9" t="n">
        <v>42.28</v>
      </c>
      <c r="F32" s="9" t="n">
        <v>41.36</v>
      </c>
      <c r="G32" s="9" t="n">
        <v>43.89</v>
      </c>
      <c r="H32" s="9" t="n">
        <v>45.44</v>
      </c>
      <c r="I32" s="9" t="n">
        <v>42.82</v>
      </c>
      <c r="J32" s="9" t="n">
        <v>44.49</v>
      </c>
      <c r="K32" s="9" t="n">
        <v>42.31</v>
      </c>
      <c r="L32" s="9" t="n">
        <v>45.93</v>
      </c>
      <c r="M32" s="9" t="n">
        <v>49.95999999999999</v>
      </c>
      <c r="N32" s="9" t="n">
        <v>46.45999999999999</v>
      </c>
      <c r="O32" s="9" t="n">
        <v>43.02</v>
      </c>
      <c r="P32" s="9" t="n">
        <v>46.92</v>
      </c>
      <c r="Q32" s="9" t="n">
        <v>48.71</v>
      </c>
      <c r="R32" s="9" t="n">
        <v>44.53</v>
      </c>
      <c r="S32" s="9" t="n">
        <v>44.84</v>
      </c>
      <c r="T32" s="9" t="n">
        <v>46.51</v>
      </c>
      <c r="U32" s="9" t="n">
        <v>43.72</v>
      </c>
      <c r="V32" s="9" t="n">
        <v>40.14</v>
      </c>
      <c r="W32" s="9" t="n">
        <v>47.22</v>
      </c>
      <c r="X32" s="9" t="n">
        <v>50.22000000000001</v>
      </c>
      <c r="Y32" s="9" t="n">
        <v>39.99</v>
      </c>
    </row>
    <row r="33">
      <c r="A33" t="inlineStr">
        <is>
          <t>bioenergy</t>
        </is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0.02</v>
      </c>
      <c r="K33" s="10" t="n">
        <v>0.01</v>
      </c>
      <c r="L33" s="10" t="n">
        <v>0.04</v>
      </c>
      <c r="M33" s="10" t="n">
        <v>0.06</v>
      </c>
      <c r="N33" s="10" t="n">
        <v>0.07000000000000001</v>
      </c>
      <c r="O33" s="10" t="n">
        <v>0.11</v>
      </c>
      <c r="P33" s="10" t="n">
        <v>0.2</v>
      </c>
      <c r="Q33" s="10" t="n">
        <v>0.27</v>
      </c>
      <c r="R33" s="10" t="n">
        <v>0.35</v>
      </c>
      <c r="S33" s="10" t="n">
        <v>0.4</v>
      </c>
      <c r="T33" s="10" t="n">
        <v>1.57</v>
      </c>
      <c r="U33" s="10" t="n">
        <v>1.82</v>
      </c>
      <c r="V33" s="10" t="n">
        <v>1.7</v>
      </c>
      <c r="W33" s="10" t="n">
        <v>2.59</v>
      </c>
      <c r="X33" s="10" t="n">
        <v>2.24</v>
      </c>
      <c r="Y33" s="10" t="n">
        <v>2.18</v>
      </c>
    </row>
    <row r="34">
      <c r="A34" t="inlineStr">
        <is>
          <t>coal</t>
        </is>
      </c>
      <c r="B34" s="10" t="n">
        <v>16.94</v>
      </c>
      <c r="C34" s="10" t="n">
        <v>19.5</v>
      </c>
      <c r="D34" s="10" t="n">
        <v>17.18</v>
      </c>
      <c r="E34" s="10" t="n">
        <v>19.24</v>
      </c>
      <c r="F34" s="10" t="n">
        <v>18.9</v>
      </c>
      <c r="G34" s="10" t="n">
        <v>18.46</v>
      </c>
      <c r="H34" s="10" t="n">
        <v>19.09</v>
      </c>
      <c r="I34" s="10" t="n">
        <v>22.37</v>
      </c>
      <c r="J34" s="10" t="n">
        <v>23.18</v>
      </c>
      <c r="K34" s="10" t="n">
        <v>21.1</v>
      </c>
      <c r="L34" s="10" t="n">
        <v>22.61</v>
      </c>
      <c r="M34" s="10" t="n">
        <v>27.53</v>
      </c>
      <c r="N34" s="10" t="n">
        <v>22.87</v>
      </c>
      <c r="O34" s="10" t="n">
        <v>19.39</v>
      </c>
      <c r="P34" s="10" t="n">
        <v>21.31</v>
      </c>
      <c r="Q34" s="10" t="n">
        <v>22.53</v>
      </c>
      <c r="R34" s="10" t="n">
        <v>19.37</v>
      </c>
      <c r="S34" s="10" t="n">
        <v>20.92</v>
      </c>
      <c r="T34" s="10" t="n">
        <v>18.66</v>
      </c>
      <c r="U34" s="10" t="n">
        <v>17.2</v>
      </c>
      <c r="V34" s="10" t="n">
        <v>13.51</v>
      </c>
      <c r="W34" s="10" t="n">
        <v>17.09</v>
      </c>
      <c r="X34" s="10" t="n">
        <v>21.79</v>
      </c>
      <c r="Y34" s="10" t="n">
        <v>11.56</v>
      </c>
    </row>
    <row r="35">
      <c r="A35" t="inlineStr">
        <is>
          <t>gas</t>
        </is>
      </c>
      <c r="B35" s="10" t="n">
        <v>1.91</v>
      </c>
      <c r="C35" s="10" t="n">
        <v>1.91</v>
      </c>
      <c r="D35" s="10" t="n">
        <v>1.54</v>
      </c>
      <c r="E35" s="10" t="n">
        <v>1.76</v>
      </c>
      <c r="F35" s="10" t="n">
        <v>1.49</v>
      </c>
      <c r="G35" s="10" t="n">
        <v>1.73</v>
      </c>
      <c r="H35" s="10" t="n">
        <v>2.16</v>
      </c>
      <c r="I35" s="10" t="n">
        <v>2.34</v>
      </c>
      <c r="J35" s="10" t="n">
        <v>2.36</v>
      </c>
      <c r="K35" s="10" t="n">
        <v>1.96</v>
      </c>
      <c r="L35" s="10" t="n">
        <v>1.97</v>
      </c>
      <c r="M35" s="10" t="n">
        <v>2.08</v>
      </c>
      <c r="N35" s="10" t="n">
        <v>2.36</v>
      </c>
      <c r="O35" s="10" t="n">
        <v>2.34</v>
      </c>
      <c r="P35" s="10" t="n">
        <v>2.14</v>
      </c>
      <c r="Q35" s="10" t="n">
        <v>1.86</v>
      </c>
      <c r="R35" s="10" t="n">
        <v>2.05</v>
      </c>
      <c r="S35" s="10" t="n">
        <v>1.93</v>
      </c>
      <c r="T35" s="10" t="n">
        <v>2.02</v>
      </c>
      <c r="U35" s="10" t="n">
        <v>2.15</v>
      </c>
      <c r="V35" s="10" t="n">
        <v>2.29</v>
      </c>
      <c r="W35" s="10" t="n">
        <v>3.05</v>
      </c>
      <c r="X35" s="10" t="n">
        <v>2.05</v>
      </c>
      <c r="Y35" s="10" t="n">
        <v>1.56</v>
      </c>
    </row>
    <row r="36">
      <c r="A36" t="inlineStr">
        <is>
          <t>hydro</t>
        </is>
      </c>
      <c r="B36" s="10" t="n">
        <v>2.63</v>
      </c>
      <c r="C36" s="10" t="n">
        <v>1.65</v>
      </c>
      <c r="D36" s="10" t="n">
        <v>2.12</v>
      </c>
      <c r="E36" s="10" t="n">
        <v>2.99</v>
      </c>
      <c r="F36" s="10" t="n">
        <v>3.14</v>
      </c>
      <c r="G36" s="10" t="n">
        <v>4.3</v>
      </c>
      <c r="H36" s="10" t="n">
        <v>4.21</v>
      </c>
      <c r="I36" s="10" t="n">
        <v>2.83</v>
      </c>
      <c r="J36" s="10" t="n">
        <v>2.79</v>
      </c>
      <c r="K36" s="10" t="n">
        <v>3.43</v>
      </c>
      <c r="L36" s="10" t="n">
        <v>5.03</v>
      </c>
      <c r="M36" s="10" t="n">
        <v>2.87</v>
      </c>
      <c r="N36" s="10" t="n">
        <v>3.18</v>
      </c>
      <c r="O36" s="10" t="n">
        <v>4.04</v>
      </c>
      <c r="P36" s="10" t="n">
        <v>4.6</v>
      </c>
      <c r="Q36" s="10" t="n">
        <v>5.65</v>
      </c>
      <c r="R36" s="10" t="n">
        <v>3.88</v>
      </c>
      <c r="S36" s="10" t="n">
        <v>2.83</v>
      </c>
      <c r="T36" s="10" t="n">
        <v>5.15</v>
      </c>
      <c r="U36" s="10" t="n">
        <v>2.93</v>
      </c>
      <c r="V36" s="10" t="n">
        <v>2.82</v>
      </c>
      <c r="W36" s="10" t="n">
        <v>4.82</v>
      </c>
      <c r="X36" s="10" t="n">
        <v>3.8</v>
      </c>
      <c r="Y36" s="10" t="n">
        <v>3.11</v>
      </c>
    </row>
    <row r="37">
      <c r="A37" t="inlineStr">
        <is>
          <t>nuclear</t>
        </is>
      </c>
      <c r="B37" s="10" t="n">
        <v>18.18</v>
      </c>
      <c r="C37" s="10" t="n">
        <v>19.55</v>
      </c>
      <c r="D37" s="10" t="n">
        <v>20.22</v>
      </c>
      <c r="E37" s="10" t="n">
        <v>17.28</v>
      </c>
      <c r="F37" s="10" t="n">
        <v>16.82</v>
      </c>
      <c r="G37" s="10" t="n">
        <v>18.65</v>
      </c>
      <c r="H37" s="10" t="n">
        <v>19.49</v>
      </c>
      <c r="I37" s="10" t="n">
        <v>14.64</v>
      </c>
      <c r="J37" s="10" t="n">
        <v>15.77</v>
      </c>
      <c r="K37" s="10" t="n">
        <v>15.26</v>
      </c>
      <c r="L37" s="10" t="n">
        <v>15.25</v>
      </c>
      <c r="M37" s="10" t="n">
        <v>16.31</v>
      </c>
      <c r="N37" s="10" t="n">
        <v>15.78</v>
      </c>
      <c r="O37" s="10" t="n">
        <v>14.17</v>
      </c>
      <c r="P37" s="10" t="n">
        <v>15.87</v>
      </c>
      <c r="Q37" s="10" t="n">
        <v>15.38</v>
      </c>
      <c r="R37" s="10" t="n">
        <v>15.78</v>
      </c>
      <c r="S37" s="10" t="n">
        <v>15.55</v>
      </c>
      <c r="T37" s="10" t="n">
        <v>16.13</v>
      </c>
      <c r="U37" s="10" t="n">
        <v>16.56</v>
      </c>
      <c r="V37" s="10" t="n">
        <v>16.63</v>
      </c>
      <c r="W37" s="10" t="n">
        <v>16.49</v>
      </c>
      <c r="X37" s="10" t="n">
        <v>16.46</v>
      </c>
      <c r="Y37" s="10" t="n">
        <v>16.16</v>
      </c>
    </row>
    <row r="38">
      <c r="A38" t="inlineStr">
        <is>
          <t>oil</t>
        </is>
      </c>
      <c r="B38" s="10" t="n">
        <v>0.93</v>
      </c>
      <c r="C38" s="10" t="n">
        <v>0.83</v>
      </c>
      <c r="D38" s="10" t="n">
        <v>1.02</v>
      </c>
      <c r="E38" s="10" t="n">
        <v>1.01</v>
      </c>
      <c r="F38" s="10" t="n">
        <v>1.01</v>
      </c>
      <c r="G38" s="10" t="n">
        <v>0.75</v>
      </c>
      <c r="H38" s="10" t="n">
        <v>0.47</v>
      </c>
      <c r="I38" s="10" t="n">
        <v>0.59</v>
      </c>
      <c r="J38" s="10" t="n">
        <v>0.25</v>
      </c>
      <c r="K38" s="10" t="n">
        <v>0.31</v>
      </c>
      <c r="L38" s="10" t="n">
        <v>0.34</v>
      </c>
      <c r="M38" s="10" t="n">
        <v>0.15</v>
      </c>
      <c r="N38" s="10" t="n">
        <v>0.2</v>
      </c>
      <c r="O38" s="10" t="n">
        <v>0.21</v>
      </c>
      <c r="P38" s="10" t="n">
        <v>0.21</v>
      </c>
      <c r="Q38" s="10" t="n">
        <v>0.19</v>
      </c>
      <c r="R38" s="10" t="n">
        <v>0.29</v>
      </c>
      <c r="S38" s="10" t="n">
        <v>0.31</v>
      </c>
      <c r="T38" s="10" t="n">
        <v>0.32</v>
      </c>
      <c r="U38" s="10" t="n">
        <v>0.32</v>
      </c>
      <c r="V38" s="10" t="n">
        <v>0.24</v>
      </c>
      <c r="W38" s="10" t="n">
        <v>0.28</v>
      </c>
      <c r="X38" s="10" t="n">
        <v>0.35</v>
      </c>
      <c r="Y38" s="10" t="n">
        <v>0.35</v>
      </c>
    </row>
    <row r="39">
      <c r="A39" t="inlineStr">
        <is>
          <t>solar</t>
        </is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0.01</v>
      </c>
      <c r="M39" s="10" t="n">
        <v>0.1</v>
      </c>
      <c r="N39" s="10" t="n">
        <v>0.78</v>
      </c>
      <c r="O39" s="10" t="n">
        <v>1.39</v>
      </c>
      <c r="P39" s="10" t="n">
        <v>1.26</v>
      </c>
      <c r="Q39" s="10" t="n">
        <v>1.38</v>
      </c>
      <c r="R39" s="10" t="n">
        <v>1.39</v>
      </c>
      <c r="S39" s="10" t="n">
        <v>1.4</v>
      </c>
      <c r="T39" s="10" t="n">
        <v>1.34</v>
      </c>
      <c r="U39" s="10" t="n">
        <v>1.42</v>
      </c>
      <c r="V39" s="10" t="n">
        <v>1.47</v>
      </c>
      <c r="W39" s="10" t="n">
        <v>1.47</v>
      </c>
      <c r="X39" s="10" t="n">
        <v>2.09</v>
      </c>
      <c r="Y39" s="10" t="n">
        <v>3.52</v>
      </c>
    </row>
    <row r="40">
      <c r="A40" t="inlineStr">
        <is>
          <t>wind</t>
        </is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0.02</v>
      </c>
      <c r="I40" s="10" t="n">
        <v>0.05</v>
      </c>
      <c r="J40" s="10" t="n">
        <v>0.12</v>
      </c>
      <c r="K40" s="10" t="n">
        <v>0.24</v>
      </c>
      <c r="L40" s="10" t="n">
        <v>0.68</v>
      </c>
      <c r="M40" s="10" t="n">
        <v>0.86</v>
      </c>
      <c r="N40" s="10" t="n">
        <v>1.22</v>
      </c>
      <c r="O40" s="10" t="n">
        <v>1.37</v>
      </c>
      <c r="P40" s="10" t="n">
        <v>1.33</v>
      </c>
      <c r="Q40" s="10" t="n">
        <v>1.45</v>
      </c>
      <c r="R40" s="10" t="n">
        <v>1.42</v>
      </c>
      <c r="S40" s="10" t="n">
        <v>1.5</v>
      </c>
      <c r="T40" s="10" t="n">
        <v>1.32</v>
      </c>
      <c r="U40" s="10" t="n">
        <v>1.32</v>
      </c>
      <c r="V40" s="10" t="n">
        <v>1.48</v>
      </c>
      <c r="W40" s="10" t="n">
        <v>1.43</v>
      </c>
      <c r="X40" s="10" t="n">
        <v>1.44</v>
      </c>
      <c r="Y40" s="10" t="n">
        <v>1.55</v>
      </c>
    </row>
    <row r="44" ht="15.75" customHeight="1">
      <c r="A44" s="7" t="inlineStr">
        <is>
          <t>IRENA Generation (TWh)</t>
        </is>
      </c>
    </row>
    <row r="45">
      <c r="A45" s="8" t="inlineStr">
        <is>
          <t>model_fuel</t>
        </is>
      </c>
      <c r="B45" s="8" t="n">
        <v>2000</v>
      </c>
      <c r="C45" s="8" t="n">
        <v>2001</v>
      </c>
      <c r="D45" s="8" t="n">
        <v>2002</v>
      </c>
      <c r="E45" s="8" t="n">
        <v>2003</v>
      </c>
      <c r="F45" s="8" t="n">
        <v>2004</v>
      </c>
      <c r="G45" s="8" t="n">
        <v>2005</v>
      </c>
      <c r="H45" s="8" t="n">
        <v>2006</v>
      </c>
      <c r="I45" s="8" t="n">
        <v>2007</v>
      </c>
      <c r="J45" s="8" t="n">
        <v>2008</v>
      </c>
      <c r="K45" s="8" t="n">
        <v>2009</v>
      </c>
      <c r="L45" s="8" t="n">
        <v>2010</v>
      </c>
      <c r="M45" s="8" t="n">
        <v>2011</v>
      </c>
      <c r="N45" s="8" t="n">
        <v>2012</v>
      </c>
      <c r="O45" s="8" t="n">
        <v>2013</v>
      </c>
      <c r="P45" s="8" t="n">
        <v>2014</v>
      </c>
      <c r="Q45" s="8" t="n">
        <v>2015</v>
      </c>
      <c r="R45" s="8" t="n">
        <v>2016</v>
      </c>
      <c r="S45" s="8" t="n">
        <v>2017</v>
      </c>
      <c r="T45" s="8" t="n">
        <v>2018</v>
      </c>
      <c r="U45" s="8" t="n">
        <v>2019</v>
      </c>
      <c r="V45" s="8" t="n">
        <v>2020</v>
      </c>
      <c r="W45" s="8" t="n">
        <v>2021</v>
      </c>
      <c r="X45" s="8" t="n">
        <v>2022</v>
      </c>
    </row>
    <row r="46">
      <c r="A46" s="9" t="inlineStr">
        <is>
          <t>Total</t>
        </is>
      </c>
      <c r="B46" s="9" t="n">
        <v>40.924</v>
      </c>
      <c r="C46" s="9" t="n">
        <v>43.968</v>
      </c>
      <c r="D46" s="9" t="n">
        <v>42.679</v>
      </c>
      <c r="E46" s="9" t="n">
        <v>42.6</v>
      </c>
      <c r="F46" s="9" t="n">
        <v>41.620811</v>
      </c>
      <c r="G46" s="9" t="n">
        <v>44.364483</v>
      </c>
      <c r="H46" s="9" t="n">
        <v>45.843021</v>
      </c>
      <c r="I46" s="9" t="n">
        <v>43.296861</v>
      </c>
      <c r="J46" s="9" t="n">
        <v>45.036687</v>
      </c>
      <c r="K46" s="9" t="n">
        <v>42.963988</v>
      </c>
      <c r="L46" s="9" t="n">
        <v>46.65275</v>
      </c>
      <c r="M46" s="9" t="n">
        <v>50.796871</v>
      </c>
      <c r="N46" s="9" t="n">
        <v>47.2933</v>
      </c>
      <c r="O46" s="9" t="n">
        <v>43.814637</v>
      </c>
      <c r="P46" s="9" t="n">
        <v>47.488857</v>
      </c>
      <c r="Q46" s="9" t="n">
        <v>49.225714</v>
      </c>
      <c r="R46" s="9" t="n">
        <v>45.278802</v>
      </c>
      <c r="S46" s="9" t="n">
        <v>45.612791</v>
      </c>
      <c r="T46" s="9" t="n">
        <v>46.83768300000001</v>
      </c>
      <c r="U46" s="9" t="n">
        <v>44.276591</v>
      </c>
      <c r="V46" s="9" t="n">
        <v>40.754441</v>
      </c>
      <c r="W46" s="9" t="n">
        <v>47.568096</v>
      </c>
      <c r="X46" s="9" t="n">
        <v>50.499304</v>
      </c>
    </row>
    <row r="47">
      <c r="A47" t="inlineStr">
        <is>
          <t>bioenergy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>
        <v>0.016</v>
      </c>
      <c r="K47" s="10" t="n">
        <v>0.008</v>
      </c>
      <c r="L47" s="10" t="n">
        <v>0.035432</v>
      </c>
      <c r="M47" s="10" t="n">
        <v>0.05599999999999999</v>
      </c>
      <c r="N47" s="10" t="n">
        <v>0.066</v>
      </c>
      <c r="O47" s="10" t="n">
        <v>0.110402</v>
      </c>
      <c r="P47" s="10" t="n">
        <v>0.2</v>
      </c>
      <c r="Q47" s="10" t="n">
        <v>0.272</v>
      </c>
      <c r="R47" s="10" t="n">
        <v>0.353</v>
      </c>
      <c r="S47" s="10" t="n">
        <v>0.395981</v>
      </c>
      <c r="T47" s="10" t="n">
        <v>1.572966</v>
      </c>
      <c r="U47" s="10" t="n">
        <v>1.820811</v>
      </c>
      <c r="V47" s="10" t="n">
        <v>1.699341</v>
      </c>
      <c r="W47" s="10" t="n">
        <v>2.588892</v>
      </c>
      <c r="X47" s="10" t="n">
        <v>2.243594</v>
      </c>
    </row>
    <row r="48">
      <c r="A48" t="inlineStr">
        <is>
          <t>coal</t>
        </is>
      </c>
      <c r="B48" s="10" t="n">
        <v>17.207</v>
      </c>
      <c r="C48" s="10" t="n">
        <v>19.757</v>
      </c>
      <c r="D48" s="10" t="n">
        <v>17.373</v>
      </c>
      <c r="E48" s="10" t="n">
        <v>19.462</v>
      </c>
      <c r="F48" s="10" t="n">
        <v>19.107</v>
      </c>
      <c r="G48" s="10" t="n">
        <v>18.625</v>
      </c>
      <c r="H48" s="10" t="n">
        <v>19.206</v>
      </c>
      <c r="I48" s="10" t="n">
        <v>22.463</v>
      </c>
      <c r="J48" s="10" t="n">
        <v>23.22</v>
      </c>
      <c r="K48" s="10" t="n">
        <v>21.103</v>
      </c>
      <c r="L48" s="10" t="n">
        <v>22.606</v>
      </c>
      <c r="M48" s="10" t="n">
        <v>27.537</v>
      </c>
      <c r="N48" s="10" t="n">
        <v>22.876</v>
      </c>
      <c r="O48" s="10" t="n">
        <v>19.391598</v>
      </c>
      <c r="P48" s="10" t="n">
        <v>21.305</v>
      </c>
      <c r="Q48" s="10" t="n">
        <v>22.522</v>
      </c>
      <c r="R48" s="10" t="n">
        <v>19.364</v>
      </c>
      <c r="S48" s="10" t="n">
        <v>20.914091</v>
      </c>
      <c r="T48" s="10" t="n">
        <v>18.659473</v>
      </c>
      <c r="U48" s="10" t="n">
        <v>17.224985</v>
      </c>
      <c r="V48" s="10" t="n">
        <v>13.53266</v>
      </c>
      <c r="W48" s="10" t="n">
        <v>17.08589</v>
      </c>
      <c r="X48" s="10" t="n">
        <v>21.78551</v>
      </c>
    </row>
    <row r="49">
      <c r="A49" t="inlineStr">
        <is>
          <t>gas</t>
        </is>
      </c>
      <c r="B49" s="10" t="n">
        <v>1.912</v>
      </c>
      <c r="C49" s="10" t="n">
        <v>1.908</v>
      </c>
      <c r="D49" s="10" t="n">
        <v>1.539</v>
      </c>
      <c r="E49" s="10" t="n">
        <v>1.762</v>
      </c>
      <c r="F49" s="10" t="n">
        <v>1.494</v>
      </c>
      <c r="G49" s="10" t="n">
        <v>1.729</v>
      </c>
      <c r="H49" s="10" t="n">
        <v>2.159</v>
      </c>
      <c r="I49" s="10" t="n">
        <v>2.336</v>
      </c>
      <c r="J49" s="10" t="n">
        <v>2.36</v>
      </c>
      <c r="K49" s="10" t="n">
        <v>1.961</v>
      </c>
      <c r="L49" s="10" t="n">
        <v>1.966568</v>
      </c>
      <c r="M49" s="10" t="n">
        <v>2.077</v>
      </c>
      <c r="N49" s="10" t="n">
        <v>2.356</v>
      </c>
      <c r="O49" s="10" t="n">
        <v>2.339</v>
      </c>
      <c r="P49" s="10" t="n">
        <v>2.142</v>
      </c>
      <c r="Q49" s="10" t="n">
        <v>1.864</v>
      </c>
      <c r="R49" s="10" t="n">
        <v>2.053</v>
      </c>
      <c r="S49" s="10" t="n">
        <v>1.926646</v>
      </c>
      <c r="T49" s="10" t="n">
        <v>2.022758</v>
      </c>
      <c r="U49" s="10" t="n">
        <v>2.152903</v>
      </c>
      <c r="V49" s="10" t="n">
        <v>2.292316</v>
      </c>
      <c r="W49" s="10" t="n">
        <v>3.045672</v>
      </c>
      <c r="X49" s="10" t="n">
        <v>2.053411</v>
      </c>
    </row>
    <row r="50">
      <c r="A50" t="inlineStr">
        <is>
          <t>hydro</t>
        </is>
      </c>
      <c r="B50" s="10" t="n">
        <v>2.951</v>
      </c>
      <c r="C50" s="10" t="n">
        <v>2.171</v>
      </c>
      <c r="D50" s="10" t="n">
        <v>2.704</v>
      </c>
      <c r="E50" s="10" t="n">
        <v>3.301</v>
      </c>
      <c r="F50" s="10" t="n">
        <v>3.362811</v>
      </c>
      <c r="G50" s="10" t="n">
        <v>4.729896</v>
      </c>
      <c r="H50" s="10" t="n">
        <v>4.578974000000001</v>
      </c>
      <c r="I50" s="10" t="n">
        <v>3.233999</v>
      </c>
      <c r="J50" s="10" t="n">
        <v>3.276762</v>
      </c>
      <c r="K50" s="10" t="n">
        <v>4.052712</v>
      </c>
      <c r="L50" s="10" t="n">
        <v>5.692516</v>
      </c>
      <c r="M50" s="10" t="n">
        <v>3.690914</v>
      </c>
      <c r="N50" s="10" t="n">
        <v>3.975706</v>
      </c>
      <c r="O50" s="10" t="n">
        <v>4.795138</v>
      </c>
      <c r="P50" s="10" t="n">
        <v>5.162629</v>
      </c>
      <c r="Q50" s="10" t="n">
        <v>6.146541999999999</v>
      </c>
      <c r="R50" s="10" t="n">
        <v>4.567842</v>
      </c>
      <c r="S50" s="10" t="n">
        <v>3.492945</v>
      </c>
      <c r="T50" s="10" t="n">
        <v>5.422732000000001</v>
      </c>
      <c r="U50" s="10" t="n">
        <v>3.382745</v>
      </c>
      <c r="V50" s="10" t="n">
        <v>3.320258</v>
      </c>
      <c r="W50" s="10" t="n">
        <v>5.067133</v>
      </c>
      <c r="X50" s="10" t="n">
        <v>3.833256</v>
      </c>
    </row>
    <row r="51">
      <c r="A51" t="inlineStr">
        <is>
          <t>nuclear</t>
        </is>
      </c>
      <c r="B51" s="10" t="n">
        <v>18.178</v>
      </c>
      <c r="C51" s="10" t="n">
        <v>19.553</v>
      </c>
      <c r="D51" s="10" t="n">
        <v>20.222</v>
      </c>
      <c r="E51" s="10" t="n">
        <v>17.28</v>
      </c>
      <c r="F51" s="10" t="n">
        <v>16.815</v>
      </c>
      <c r="G51" s="10" t="n">
        <v>18.653</v>
      </c>
      <c r="H51" s="10" t="n">
        <v>19.493</v>
      </c>
      <c r="I51" s="10" t="n">
        <v>14.643</v>
      </c>
      <c r="J51" s="10" t="n">
        <v>15.765</v>
      </c>
      <c r="K51" s="10" t="n">
        <v>15.256</v>
      </c>
      <c r="L51" s="10" t="n">
        <v>15.249</v>
      </c>
      <c r="M51" s="10" t="n">
        <v>16.314</v>
      </c>
      <c r="N51" s="10" t="n">
        <v>15.785</v>
      </c>
      <c r="O51" s="10" t="n">
        <v>14.171</v>
      </c>
      <c r="P51" s="10" t="n">
        <v>15.867</v>
      </c>
      <c r="Q51" s="10" t="n">
        <v>15.383</v>
      </c>
      <c r="R51" s="10" t="n">
        <v>15.776</v>
      </c>
      <c r="S51" s="10" t="n">
        <v>15.545499</v>
      </c>
      <c r="T51" s="10" t="n">
        <v>16.125281</v>
      </c>
      <c r="U51" s="10" t="n">
        <v>16.555288</v>
      </c>
      <c r="V51" s="10" t="n">
        <v>16.625765</v>
      </c>
      <c r="W51" s="10" t="n">
        <v>16.486894</v>
      </c>
      <c r="X51" s="10" t="n">
        <v>16.462018</v>
      </c>
    </row>
    <row r="52">
      <c r="A52" t="inlineStr">
        <is>
          <t>oil</t>
        </is>
      </c>
      <c r="B52" s="10" t="n">
        <v>0.676</v>
      </c>
      <c r="C52" s="10" t="n">
        <v>0.579</v>
      </c>
      <c r="D52" s="10" t="n">
        <v>0.841</v>
      </c>
      <c r="E52" s="10" t="n">
        <v>0.795</v>
      </c>
      <c r="F52" s="10" t="n">
        <v>0.841</v>
      </c>
      <c r="G52" s="10" t="n">
        <v>0.623</v>
      </c>
      <c r="H52" s="10" t="n">
        <v>0.386</v>
      </c>
      <c r="I52" s="10" t="n">
        <v>0.574</v>
      </c>
      <c r="J52" s="10" t="n">
        <v>0.277</v>
      </c>
      <c r="K52" s="10" t="n">
        <v>0.343</v>
      </c>
      <c r="L52" s="10" t="n">
        <v>0.407</v>
      </c>
      <c r="M52" s="10" t="n">
        <v>0.16</v>
      </c>
      <c r="N52" s="10" t="n">
        <v>0.235</v>
      </c>
      <c r="O52" s="10" t="n">
        <v>0.242</v>
      </c>
      <c r="P52" s="10" t="n">
        <v>0.225</v>
      </c>
      <c r="Q52" s="10" t="n">
        <v>0.205</v>
      </c>
      <c r="R52" s="10" t="n">
        <v>0.352</v>
      </c>
      <c r="S52" s="10" t="n">
        <v>0.430595</v>
      </c>
      <c r="T52" s="10" t="n">
        <v>0.373562</v>
      </c>
      <c r="U52" s="10" t="n">
        <v>0.405585</v>
      </c>
      <c r="V52" s="10" t="n">
        <v>0.3382500000000001</v>
      </c>
      <c r="W52" s="10" t="n">
        <v>0.393456</v>
      </c>
      <c r="X52" s="10" t="n">
        <v>0.528552</v>
      </c>
    </row>
    <row r="53">
      <c r="A53" t="inlineStr">
        <is>
          <t>solar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>
        <v>5.999999999999999e-05</v>
      </c>
      <c r="J53" s="10" t="n">
        <v>0.000167</v>
      </c>
      <c r="K53" s="10" t="n">
        <v>0.003267</v>
      </c>
      <c r="L53" s="10" t="n">
        <v>0.014865</v>
      </c>
      <c r="M53" s="10" t="n">
        <v>0.100862</v>
      </c>
      <c r="N53" s="10" t="n">
        <v>0.7786960000000001</v>
      </c>
      <c r="O53" s="10" t="n">
        <v>1.391987</v>
      </c>
      <c r="P53" s="10" t="n">
        <v>1.256651</v>
      </c>
      <c r="Q53" s="10" t="n">
        <v>1.381661</v>
      </c>
      <c r="R53" s="10" t="n">
        <v>1.38799</v>
      </c>
      <c r="S53" s="10" t="n">
        <v>1.40297</v>
      </c>
      <c r="T53" s="10" t="n">
        <v>1.342788</v>
      </c>
      <c r="U53" s="10" t="n">
        <v>1.417286</v>
      </c>
      <c r="V53" s="10" t="n">
        <v>1.46872</v>
      </c>
      <c r="W53" s="10" t="n">
        <v>1.466598</v>
      </c>
      <c r="X53" s="10" t="n">
        <v>2.093838</v>
      </c>
    </row>
    <row r="54">
      <c r="A54" t="inlineStr">
        <is>
          <t>wind</t>
        </is>
      </c>
      <c r="B54" s="10" t="n"/>
      <c r="C54" s="10" t="n"/>
      <c r="D54" s="10" t="n"/>
      <c r="E54" s="10" t="n"/>
      <c r="F54" s="10" t="n">
        <v>0.001</v>
      </c>
      <c r="G54" s="10" t="n">
        <v>0.004587</v>
      </c>
      <c r="H54" s="10" t="n">
        <v>0.020047</v>
      </c>
      <c r="I54" s="10" t="n">
        <v>0.046802</v>
      </c>
      <c r="J54" s="10" t="n">
        <v>0.121758</v>
      </c>
      <c r="K54" s="10" t="n">
        <v>0.237009</v>
      </c>
      <c r="L54" s="10" t="n">
        <v>0.681369</v>
      </c>
      <c r="M54" s="10" t="n">
        <v>0.8610950000000001</v>
      </c>
      <c r="N54" s="10" t="n">
        <v>1.220898</v>
      </c>
      <c r="O54" s="10" t="n">
        <v>1.373512</v>
      </c>
      <c r="P54" s="10" t="n">
        <v>1.330577</v>
      </c>
      <c r="Q54" s="10" t="n">
        <v>1.451511</v>
      </c>
      <c r="R54" s="10" t="n">
        <v>1.42497</v>
      </c>
      <c r="S54" s="10" t="n">
        <v>1.504064</v>
      </c>
      <c r="T54" s="10" t="n">
        <v>1.318123</v>
      </c>
      <c r="U54" s="10" t="n">
        <v>1.316988</v>
      </c>
      <c r="V54" s="10" t="n">
        <v>1.477131</v>
      </c>
      <c r="W54" s="10" t="n">
        <v>1.433561</v>
      </c>
      <c r="X54" s="10" t="n">
        <v>1.499125</v>
      </c>
    </row>
    <row r="58" ht="15.75" customHeight="1">
      <c r="A58" s="7" t="inlineStr">
        <is>
          <t>EMBER Capacity (GW)</t>
        </is>
      </c>
    </row>
    <row r="59" ht="15.75" customHeight="1">
      <c r="A59" s="8" t="inlineStr">
        <is>
          <t>model_fuel</t>
        </is>
      </c>
      <c r="B59" s="8" t="n">
        <v>2000</v>
      </c>
      <c r="C59" s="8" t="n">
        <v>2001</v>
      </c>
      <c r="D59" s="8" t="n">
        <v>2002</v>
      </c>
      <c r="E59" s="8" t="n">
        <v>2003</v>
      </c>
      <c r="F59" s="8" t="n">
        <v>2004</v>
      </c>
      <c r="G59" s="8" t="n">
        <v>2005</v>
      </c>
      <c r="H59" s="8" t="n">
        <v>2006</v>
      </c>
      <c r="I59" s="8" t="n">
        <v>2007</v>
      </c>
      <c r="J59" s="8" t="n">
        <v>2008</v>
      </c>
      <c r="K59" s="8" t="n">
        <v>2009</v>
      </c>
      <c r="L59" s="8" t="n">
        <v>2010</v>
      </c>
      <c r="M59" s="8" t="n">
        <v>2011</v>
      </c>
      <c r="N59" s="8" t="n">
        <v>2012</v>
      </c>
      <c r="O59" s="8" t="n">
        <v>2013</v>
      </c>
      <c r="P59" s="8" t="n">
        <v>2014</v>
      </c>
      <c r="Q59" s="8" t="n">
        <v>2015</v>
      </c>
      <c r="R59" s="8" t="n">
        <v>2016</v>
      </c>
      <c r="S59" s="8" t="n">
        <v>2017</v>
      </c>
      <c r="T59" s="8" t="n">
        <v>2018</v>
      </c>
      <c r="U59" s="8" t="n">
        <v>2019</v>
      </c>
      <c r="V59" s="8" t="n">
        <v>2020</v>
      </c>
      <c r="W59" s="8" t="n">
        <v>2021</v>
      </c>
      <c r="X59" s="8" t="n">
        <v>2022</v>
      </c>
      <c r="Y59" s="8" t="n">
        <v>2023</v>
      </c>
    </row>
    <row r="60">
      <c r="A60" t="inlineStr">
        <is>
          <t>bioenergy</t>
        </is>
      </c>
      <c r="B60" s="10" t="n">
        <v>0.05</v>
      </c>
      <c r="C60" s="10" t="n">
        <v>0.05</v>
      </c>
      <c r="D60" s="10" t="n">
        <v>0.05</v>
      </c>
      <c r="E60" s="10" t="n">
        <v>0.01</v>
      </c>
      <c r="F60" s="10" t="n">
        <v>0.01</v>
      </c>
      <c r="G60" s="10" t="n">
        <v>0.01</v>
      </c>
      <c r="H60" s="10" t="n">
        <v>0.01</v>
      </c>
      <c r="I60" s="10" t="n">
        <v>0.01</v>
      </c>
      <c r="J60" s="10" t="n">
        <v>0.01</v>
      </c>
      <c r="K60" s="10" t="n">
        <v>0.01</v>
      </c>
      <c r="L60" s="10" t="n">
        <v>0.01</v>
      </c>
      <c r="M60" s="10" t="n">
        <v>0.01</v>
      </c>
      <c r="N60" s="10" t="n">
        <v>0.01</v>
      </c>
      <c r="O60" s="10" t="n">
        <v>0.03</v>
      </c>
      <c r="P60" s="10" t="n">
        <v>0.04</v>
      </c>
      <c r="Q60" s="10" t="n">
        <v>0.05</v>
      </c>
      <c r="R60" s="10" t="n">
        <v>0.06</v>
      </c>
      <c r="S60" s="10" t="n">
        <v>0.05</v>
      </c>
      <c r="T60" s="10" t="n">
        <v>0.07000000000000001</v>
      </c>
      <c r="U60" s="10" t="n">
        <v>0.06</v>
      </c>
      <c r="V60" s="10" t="n">
        <v>0.05</v>
      </c>
      <c r="W60" s="10" t="n">
        <v>0.05</v>
      </c>
      <c r="X60" s="10" t="n">
        <v>0.05</v>
      </c>
      <c r="Y60" s="10" t="n">
        <v>0.05</v>
      </c>
    </row>
    <row r="61">
      <c r="A61" t="inlineStr">
        <is>
          <t>coal</t>
        </is>
      </c>
      <c r="B61" s="10" t="n">
        <v>5.62</v>
      </c>
      <c r="C61" s="10" t="n">
        <v>5.62</v>
      </c>
      <c r="D61" s="10" t="n">
        <v>5.62</v>
      </c>
      <c r="E61" s="10" t="n">
        <v>5.62</v>
      </c>
      <c r="F61" s="10" t="n">
        <v>5.5</v>
      </c>
      <c r="G61" s="10" t="n">
        <v>5.5</v>
      </c>
      <c r="H61" s="10" t="n">
        <v>5.5</v>
      </c>
      <c r="I61" s="10" t="n">
        <v>5.5</v>
      </c>
      <c r="J61" s="10" t="n">
        <v>5.5</v>
      </c>
      <c r="K61" s="10" t="n">
        <v>5.63</v>
      </c>
      <c r="L61" s="10" t="n">
        <v>5.63</v>
      </c>
      <c r="M61" s="10" t="n">
        <v>6.32</v>
      </c>
      <c r="N61" s="10" t="n">
        <v>6.32</v>
      </c>
      <c r="O61" s="10" t="n">
        <v>6.11</v>
      </c>
      <c r="P61" s="10" t="n">
        <v>5.9</v>
      </c>
      <c r="Q61" s="10" t="n">
        <v>5.06</v>
      </c>
      <c r="R61" s="10" t="n">
        <v>5.06</v>
      </c>
      <c r="S61" s="10" t="n">
        <v>5.11</v>
      </c>
      <c r="T61" s="10" t="n">
        <v>5.11</v>
      </c>
      <c r="U61" s="10" t="n">
        <v>5.11</v>
      </c>
      <c r="V61" s="10" t="n">
        <v>5.11</v>
      </c>
      <c r="W61" s="10" t="n">
        <v>5.11</v>
      </c>
      <c r="X61" s="10" t="n">
        <v>5.11</v>
      </c>
      <c r="Y61" s="10" t="n">
        <v>5.11</v>
      </c>
    </row>
    <row r="62">
      <c r="A62" t="inlineStr">
        <is>
          <t>gas</t>
        </is>
      </c>
      <c r="B62" s="10" t="n">
        <v>1.11</v>
      </c>
      <c r="C62" s="10" t="n">
        <v>1.11</v>
      </c>
      <c r="D62" s="10" t="n">
        <v>1.11</v>
      </c>
      <c r="E62" s="10" t="n">
        <v>1.11</v>
      </c>
      <c r="F62" s="10" t="n">
        <v>1.11</v>
      </c>
      <c r="G62" s="10" t="n">
        <v>1.11</v>
      </c>
      <c r="H62" s="10" t="n">
        <v>1.11</v>
      </c>
      <c r="I62" s="10" t="n">
        <v>1.15</v>
      </c>
      <c r="J62" s="10" t="n">
        <v>1.15</v>
      </c>
      <c r="K62" s="10" t="n">
        <v>1.15</v>
      </c>
      <c r="L62" s="10" t="n">
        <v>1.15</v>
      </c>
      <c r="M62" s="10" t="n">
        <v>1.2</v>
      </c>
      <c r="N62" s="10" t="n">
        <v>1.2</v>
      </c>
      <c r="O62" s="10" t="n">
        <v>1.2</v>
      </c>
      <c r="P62" s="10" t="n">
        <v>1.2</v>
      </c>
      <c r="Q62" s="10" t="n">
        <v>1.2</v>
      </c>
      <c r="R62" s="10" t="n">
        <v>1.2</v>
      </c>
      <c r="S62" s="10" t="n">
        <v>1.2</v>
      </c>
      <c r="T62" s="10" t="n">
        <v>1.2</v>
      </c>
      <c r="U62" s="10" t="n">
        <v>1.2</v>
      </c>
      <c r="V62" s="10" t="n">
        <v>1.2</v>
      </c>
      <c r="W62" s="10" t="n">
        <v>1.2</v>
      </c>
      <c r="X62" s="10" t="n">
        <v>1.2</v>
      </c>
      <c r="Y62" s="10" t="n">
        <v>1.2</v>
      </c>
    </row>
    <row r="63">
      <c r="A63" t="inlineStr">
        <is>
          <t>hydro</t>
        </is>
      </c>
      <c r="B63" s="10" t="n">
        <v>1.02</v>
      </c>
      <c r="C63" s="10" t="n">
        <v>0.84</v>
      </c>
      <c r="D63" s="10" t="n">
        <v>1.08</v>
      </c>
      <c r="E63" s="10" t="n">
        <v>1.65</v>
      </c>
      <c r="F63" s="10" t="n">
        <v>1.98</v>
      </c>
      <c r="G63" s="10" t="n">
        <v>1.98</v>
      </c>
      <c r="H63" s="10" t="n">
        <v>1.98</v>
      </c>
      <c r="I63" s="10" t="n">
        <v>2.01</v>
      </c>
      <c r="J63" s="10" t="n">
        <v>2.12</v>
      </c>
      <c r="K63" s="10" t="n">
        <v>2.14</v>
      </c>
      <c r="L63" s="10" t="n">
        <v>2.18</v>
      </c>
      <c r="M63" s="10" t="n">
        <v>2.24</v>
      </c>
      <c r="N63" s="10" t="n">
        <v>2.32</v>
      </c>
      <c r="O63" s="10" t="n">
        <v>2.34</v>
      </c>
      <c r="P63" s="10" t="n">
        <v>2.36</v>
      </c>
      <c r="Q63" s="10" t="n">
        <v>2.36</v>
      </c>
      <c r="R63" s="10" t="n">
        <v>2.36</v>
      </c>
      <c r="S63" s="10" t="n">
        <v>2.51</v>
      </c>
      <c r="T63" s="10" t="n">
        <v>2.51</v>
      </c>
      <c r="U63" s="10" t="n">
        <v>2.51</v>
      </c>
      <c r="V63" s="10" t="n">
        <v>2.51</v>
      </c>
      <c r="W63" s="10" t="n">
        <v>2.51</v>
      </c>
      <c r="X63" s="10" t="n">
        <v>2.53</v>
      </c>
      <c r="Y63" s="10" t="n">
        <v>2.53</v>
      </c>
    </row>
    <row r="64">
      <c r="A64" t="inlineStr">
        <is>
          <t>nuclear</t>
        </is>
      </c>
      <c r="B64" s="10" t="n">
        <v>3.53</v>
      </c>
      <c r="C64" s="10" t="n">
        <v>3.53</v>
      </c>
      <c r="D64" s="10" t="n">
        <v>2.72</v>
      </c>
      <c r="E64" s="10" t="n">
        <v>2.72</v>
      </c>
      <c r="F64" s="10" t="n">
        <v>2.72</v>
      </c>
      <c r="G64" s="10" t="n">
        <v>2.72</v>
      </c>
      <c r="H64" s="10" t="n">
        <v>2.72</v>
      </c>
      <c r="I64" s="10" t="n">
        <v>1.89</v>
      </c>
      <c r="J64" s="10" t="n">
        <v>1.89</v>
      </c>
      <c r="K64" s="10" t="n">
        <v>1.89</v>
      </c>
      <c r="L64" s="10" t="n">
        <v>1.89</v>
      </c>
      <c r="M64" s="10" t="n">
        <v>1.89</v>
      </c>
      <c r="N64" s="10" t="n">
        <v>1.91</v>
      </c>
      <c r="O64" s="10" t="n">
        <v>1.98</v>
      </c>
      <c r="P64" s="10" t="n">
        <v>1.98</v>
      </c>
      <c r="Q64" s="10" t="n">
        <v>1.98</v>
      </c>
      <c r="R64" s="10" t="n">
        <v>1.97</v>
      </c>
      <c r="S64" s="10" t="n">
        <v>1.97</v>
      </c>
      <c r="T64" s="10" t="n">
        <v>2.01</v>
      </c>
      <c r="U64" s="10" t="n">
        <v>2.01</v>
      </c>
      <c r="V64" s="10" t="n">
        <v>2.01</v>
      </c>
      <c r="W64" s="10" t="n">
        <v>2.01</v>
      </c>
      <c r="X64" s="10" t="n">
        <v>2.01</v>
      </c>
      <c r="Y64" s="10" t="n">
        <v>2.01</v>
      </c>
    </row>
    <row r="65">
      <c r="A65" t="inlineStr">
        <is>
          <t>oil</t>
        </is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</row>
    <row r="66">
      <c r="A66" t="inlineStr">
        <is>
          <t>solar</t>
        </is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0.03</v>
      </c>
      <c r="M66" s="10" t="n">
        <v>0.15</v>
      </c>
      <c r="N66" s="10" t="n">
        <v>0.92</v>
      </c>
      <c r="O66" s="10" t="n">
        <v>1.04</v>
      </c>
      <c r="P66" s="10" t="n">
        <v>1.03</v>
      </c>
      <c r="Q66" s="10" t="n">
        <v>1.03</v>
      </c>
      <c r="R66" s="10" t="n">
        <v>1.03</v>
      </c>
      <c r="S66" s="10" t="n">
        <v>1.03</v>
      </c>
      <c r="T66" s="10" t="n">
        <v>1.03</v>
      </c>
      <c r="U66" s="10" t="n">
        <v>1.04</v>
      </c>
      <c r="V66" s="10" t="n">
        <v>1.1</v>
      </c>
      <c r="W66" s="10" t="n">
        <v>1.27</v>
      </c>
      <c r="X66" s="10" t="n">
        <v>1.74</v>
      </c>
      <c r="Y66" s="10" t="n">
        <v>2.94</v>
      </c>
    </row>
    <row r="67">
      <c r="A67" t="inlineStr">
        <is>
          <t>wind</t>
        </is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0.01</v>
      </c>
      <c r="H67" s="10" t="n">
        <v>0.03</v>
      </c>
      <c r="I67" s="10" t="n">
        <v>0.03</v>
      </c>
      <c r="J67" s="10" t="n">
        <v>0.11</v>
      </c>
      <c r="K67" s="10" t="n">
        <v>0.33</v>
      </c>
      <c r="L67" s="10" t="n">
        <v>0.49</v>
      </c>
      <c r="M67" s="10" t="n">
        <v>0.54</v>
      </c>
      <c r="N67" s="10" t="n">
        <v>0.68</v>
      </c>
      <c r="O67" s="10" t="n">
        <v>0.68</v>
      </c>
      <c r="P67" s="10" t="n">
        <v>0.7</v>
      </c>
      <c r="Q67" s="10" t="n">
        <v>0.7</v>
      </c>
      <c r="R67" s="10" t="n">
        <v>0.7</v>
      </c>
      <c r="S67" s="10" t="n">
        <v>0.7</v>
      </c>
      <c r="T67" s="10" t="n">
        <v>0.7</v>
      </c>
      <c r="U67" s="10" t="n">
        <v>0.7</v>
      </c>
      <c r="V67" s="10" t="n">
        <v>0.7</v>
      </c>
      <c r="W67" s="10" t="n">
        <v>0.7</v>
      </c>
      <c r="X67" s="10" t="n">
        <v>0.7</v>
      </c>
      <c r="Y67" s="10" t="n">
        <v>0.7</v>
      </c>
    </row>
    <row r="70" ht="15.75" customHeight="1">
      <c r="A70" s="7" t="inlineStr">
        <is>
          <t>IRENA Capacity (GW)</t>
        </is>
      </c>
    </row>
    <row r="71" ht="15.75" customHeight="1">
      <c r="A71" s="8" t="inlineStr">
        <is>
          <t>model_fuel</t>
        </is>
      </c>
      <c r="B71" s="8" t="n">
        <v>2000</v>
      </c>
      <c r="C71" s="8" t="n">
        <v>2001</v>
      </c>
      <c r="D71" s="8" t="n">
        <v>2002</v>
      </c>
      <c r="E71" s="8" t="n">
        <v>2003</v>
      </c>
      <c r="F71" s="8" t="n">
        <v>2004</v>
      </c>
      <c r="G71" s="8" t="n">
        <v>2005</v>
      </c>
      <c r="H71" s="8" t="n">
        <v>2006</v>
      </c>
      <c r="I71" s="8" t="n">
        <v>2007</v>
      </c>
      <c r="J71" s="8" t="n">
        <v>2008</v>
      </c>
      <c r="K71" s="8" t="n">
        <v>2009</v>
      </c>
      <c r="L71" s="8" t="n">
        <v>2010</v>
      </c>
      <c r="M71" s="8" t="n">
        <v>2011</v>
      </c>
      <c r="N71" s="8" t="n">
        <v>2012</v>
      </c>
      <c r="O71" s="8" t="n">
        <v>2013</v>
      </c>
      <c r="P71" s="8" t="n">
        <v>2014</v>
      </c>
      <c r="Q71" s="8" t="n">
        <v>2015</v>
      </c>
      <c r="R71" s="8" t="n">
        <v>2016</v>
      </c>
      <c r="S71" s="8" t="n">
        <v>2017</v>
      </c>
      <c r="T71" s="8" t="n">
        <v>2018</v>
      </c>
      <c r="U71" s="8" t="n">
        <v>2019</v>
      </c>
      <c r="V71" s="8" t="n">
        <v>2020</v>
      </c>
      <c r="W71" s="8" t="n">
        <v>2021</v>
      </c>
      <c r="X71" s="8" t="n">
        <v>2022</v>
      </c>
      <c r="Y71" s="8" t="n">
        <v>2023</v>
      </c>
      <c r="Z71" s="8" t="n">
        <v>2024</v>
      </c>
    </row>
    <row r="72">
      <c r="A72" t="inlineStr">
        <is>
          <t>bioenergy</t>
        </is>
      </c>
      <c r="B72" s="10" t="n">
        <v>0.052</v>
      </c>
      <c r="C72" s="10" t="n">
        <v>0.052</v>
      </c>
      <c r="D72" s="10" t="n">
        <v>0.052</v>
      </c>
      <c r="E72" s="10" t="n">
        <v>0.007</v>
      </c>
      <c r="F72" s="10" t="n">
        <v>0.007</v>
      </c>
      <c r="G72" s="10" t="n">
        <v>0.007</v>
      </c>
      <c r="H72" s="10" t="n">
        <v>0.006</v>
      </c>
      <c r="I72" s="10" t="n">
        <v>0.006</v>
      </c>
      <c r="J72" s="10" t="n">
        <v>0.006</v>
      </c>
      <c r="K72" s="10" t="n">
        <v>0.009000000000000001</v>
      </c>
      <c r="L72" s="10" t="n">
        <v>0.01</v>
      </c>
      <c r="M72" s="10" t="n">
        <v>0.011</v>
      </c>
      <c r="N72" s="10" t="n">
        <v>0.014</v>
      </c>
      <c r="O72" s="10" t="n">
        <v>0.034</v>
      </c>
      <c r="P72" s="10" t="n">
        <v>0.04</v>
      </c>
      <c r="Q72" s="10" t="n">
        <v>0.05400000000000001</v>
      </c>
      <c r="R72" s="10" t="n">
        <v>0.057</v>
      </c>
      <c r="S72" s="10" t="n">
        <v>0.052003</v>
      </c>
      <c r="T72" s="10" t="n">
        <v>0.06942799999999999</v>
      </c>
      <c r="U72" s="10" t="n">
        <v>0.056869</v>
      </c>
      <c r="V72" s="10" t="n">
        <v>0.04805400000000001</v>
      </c>
      <c r="W72" s="10" t="n">
        <v>0.047321</v>
      </c>
      <c r="X72" s="10" t="n">
        <v>0.078689</v>
      </c>
      <c r="Y72" s="10" t="n">
        <v>0.078689</v>
      </c>
      <c r="Z72" s="10" t="n">
        <v>0.078689</v>
      </c>
    </row>
    <row r="73">
      <c r="A73" t="inlineStr">
        <is>
          <t>hydro</t>
        </is>
      </c>
      <c r="B73" s="10" t="n">
        <v>1.88</v>
      </c>
      <c r="C73" s="10" t="n">
        <v>1.705</v>
      </c>
      <c r="D73" s="10" t="n">
        <v>1.948</v>
      </c>
      <c r="E73" s="10" t="n">
        <v>2.515</v>
      </c>
      <c r="F73" s="10" t="n">
        <v>2.848</v>
      </c>
      <c r="G73" s="10" t="n">
        <v>2.848</v>
      </c>
      <c r="H73" s="10" t="n">
        <v>2.848</v>
      </c>
      <c r="I73" s="10" t="n">
        <v>2.876</v>
      </c>
      <c r="J73" s="10" t="n">
        <v>2.984</v>
      </c>
      <c r="K73" s="10" t="n">
        <v>3.001</v>
      </c>
      <c r="L73" s="10" t="n">
        <v>3.048</v>
      </c>
      <c r="M73" s="10" t="n">
        <v>3.108</v>
      </c>
      <c r="N73" s="10" t="n">
        <v>3.181</v>
      </c>
      <c r="O73" s="10" t="n">
        <v>3.203</v>
      </c>
      <c r="P73" s="10" t="n">
        <v>3.219</v>
      </c>
      <c r="Q73" s="10" t="n">
        <v>3.219</v>
      </c>
      <c r="R73" s="10" t="n">
        <v>3.223</v>
      </c>
      <c r="S73" s="10" t="n">
        <v>3.37155</v>
      </c>
      <c r="T73" s="10" t="n">
        <v>3.379</v>
      </c>
      <c r="U73" s="10" t="n">
        <v>3.37835</v>
      </c>
      <c r="V73" s="10" t="n">
        <v>3.376456</v>
      </c>
      <c r="W73" s="10" t="n">
        <v>3.369233</v>
      </c>
      <c r="X73" s="10" t="n">
        <v>3.348185</v>
      </c>
      <c r="Y73" s="10" t="n">
        <v>3.35028</v>
      </c>
      <c r="Z73" s="10" t="n">
        <v>3.35028</v>
      </c>
    </row>
    <row r="74">
      <c r="A74" t="inlineStr">
        <is>
          <t>nuclear</t>
        </is>
      </c>
      <c r="B74" s="10" t="n">
        <v>3.532</v>
      </c>
      <c r="C74" s="10" t="n">
        <v>3.532</v>
      </c>
      <c r="D74" s="10" t="n">
        <v>2.722</v>
      </c>
      <c r="E74" s="10" t="n">
        <v>2.722</v>
      </c>
      <c r="F74" s="10" t="n">
        <v>2.722</v>
      </c>
      <c r="G74" s="10" t="n">
        <v>2.722</v>
      </c>
      <c r="H74" s="10" t="n">
        <v>2.722</v>
      </c>
      <c r="I74" s="10" t="n">
        <v>1.892</v>
      </c>
      <c r="J74" s="10" t="n">
        <v>1.892</v>
      </c>
      <c r="K74" s="10" t="n">
        <v>1.892</v>
      </c>
      <c r="L74" s="10" t="n">
        <v>1.892</v>
      </c>
      <c r="M74" s="10" t="n">
        <v>1.892</v>
      </c>
      <c r="N74" s="10" t="n">
        <v>1.906</v>
      </c>
      <c r="O74" s="10" t="n">
        <v>1.982</v>
      </c>
      <c r="P74" s="10" t="n">
        <v>1.975</v>
      </c>
      <c r="Q74" s="10" t="n">
        <v>1.975</v>
      </c>
      <c r="R74" s="10" t="n">
        <v>1.967</v>
      </c>
      <c r="S74" s="10" t="n">
        <v>1.967</v>
      </c>
      <c r="T74" s="10" t="n">
        <v>2.008</v>
      </c>
      <c r="U74" s="10" t="n">
        <v>2.006</v>
      </c>
      <c r="V74" s="10" t="n">
        <v>2.006</v>
      </c>
      <c r="W74" s="10" t="n">
        <v>2.006</v>
      </c>
      <c r="X74" s="10" t="n">
        <v>2.006</v>
      </c>
      <c r="Y74" s="10" t="n">
        <v>2.006</v>
      </c>
      <c r="Z74" s="10" t="n">
        <v>2.006</v>
      </c>
    </row>
    <row r="75">
      <c r="A75" t="inlineStr">
        <is>
          <t>oil</t>
        </is>
      </c>
      <c r="B75" s="10" t="n">
        <v>5.621</v>
      </c>
      <c r="C75" s="10" t="n">
        <v>7.406</v>
      </c>
      <c r="D75" s="10" t="n">
        <v>6.826</v>
      </c>
      <c r="E75" s="10" t="n">
        <v>6.752</v>
      </c>
      <c r="F75" s="10" t="n">
        <v>6.682</v>
      </c>
      <c r="G75" s="10" t="n">
        <v>6.675</v>
      </c>
      <c r="H75" s="10" t="n">
        <v>6.412</v>
      </c>
      <c r="I75" s="10" t="n">
        <v>4.896</v>
      </c>
      <c r="J75" s="10" t="n">
        <v>4.641</v>
      </c>
      <c r="K75" s="10" t="n">
        <v>4.363</v>
      </c>
      <c r="L75" s="10" t="n">
        <v>4.568</v>
      </c>
      <c r="M75" s="10" t="n">
        <v>4.535</v>
      </c>
      <c r="N75" s="10" t="n">
        <v>4.898</v>
      </c>
      <c r="O75" s="10" t="n">
        <v>4.667</v>
      </c>
      <c r="P75" s="10" t="n">
        <v>4.43</v>
      </c>
      <c r="Q75" s="10" t="n">
        <v>3.937</v>
      </c>
      <c r="R75" s="10" t="n">
        <v>3.765</v>
      </c>
      <c r="S75" s="10" t="n">
        <v>3.73336</v>
      </c>
      <c r="T75" s="10" t="n">
        <v>4.150975000000001</v>
      </c>
      <c r="U75" s="10" t="n">
        <v>4.040362</v>
      </c>
      <c r="V75" s="10" t="n">
        <v>3.758402</v>
      </c>
      <c r="W75" s="10" t="n">
        <v>3.806665</v>
      </c>
      <c r="X75" s="10" t="n">
        <v>3.974582</v>
      </c>
      <c r="Y75" s="10" t="n">
        <v>3.974582</v>
      </c>
      <c r="Z75" s="10" t="n">
        <v>3.974582</v>
      </c>
    </row>
    <row r="76">
      <c r="A76" t="inlineStr">
        <is>
          <t>solar</t>
        </is>
      </c>
      <c r="B76" s="10" t="n"/>
      <c r="C76" s="10" t="n"/>
      <c r="D76" s="10" t="n"/>
      <c r="E76" s="10" t="n"/>
      <c r="F76" s="10" t="n"/>
      <c r="G76" s="10" t="n"/>
      <c r="H76" s="10" t="n"/>
      <c r="I76" s="10" t="n">
        <v>3e-05</v>
      </c>
      <c r="J76" s="10" t="n">
        <v>0.0001</v>
      </c>
      <c r="K76" s="10" t="n">
        <v>0.002</v>
      </c>
      <c r="L76" s="10" t="n">
        <v>0.025</v>
      </c>
      <c r="M76" s="10" t="n">
        <v>0.154</v>
      </c>
      <c r="N76" s="10" t="n">
        <v>0.922</v>
      </c>
      <c r="O76" s="10" t="n">
        <v>1.039</v>
      </c>
      <c r="P76" s="10" t="n">
        <v>1.029</v>
      </c>
      <c r="Q76" s="10" t="n">
        <v>1.028</v>
      </c>
      <c r="R76" s="10" t="n">
        <v>1.03</v>
      </c>
      <c r="S76" s="10" t="n">
        <v>1.030701</v>
      </c>
      <c r="T76" s="10" t="n">
        <v>1.033058</v>
      </c>
      <c r="U76" s="10" t="n">
        <v>1.04439</v>
      </c>
      <c r="V76" s="10" t="n">
        <v>1.100211</v>
      </c>
      <c r="W76" s="10" t="n">
        <v>1.274713</v>
      </c>
      <c r="X76" s="10" t="n">
        <v>1.736537</v>
      </c>
      <c r="Y76" s="10" t="n">
        <v>2.908127</v>
      </c>
      <c r="Z76" s="10" t="n">
        <v>3.908127</v>
      </c>
    </row>
    <row r="77">
      <c r="A77" t="inlineStr">
        <is>
          <t>wind</t>
        </is>
      </c>
      <c r="B77" s="10" t="n"/>
      <c r="C77" s="10" t="n"/>
      <c r="D77" s="10" t="n"/>
      <c r="E77" s="10" t="n"/>
      <c r="F77" s="10" t="n">
        <v>0.001</v>
      </c>
      <c r="G77" s="10" t="n">
        <v>0.008</v>
      </c>
      <c r="H77" s="10" t="n">
        <v>0.027</v>
      </c>
      <c r="I77" s="10" t="n">
        <v>0.03</v>
      </c>
      <c r="J77" s="10" t="n">
        <v>0.114</v>
      </c>
      <c r="K77" s="10" t="n">
        <v>0.333</v>
      </c>
      <c r="L77" s="10" t="n">
        <v>0.488</v>
      </c>
      <c r="M77" s="10" t="n">
        <v>0.541</v>
      </c>
      <c r="N77" s="10" t="n">
        <v>0.677</v>
      </c>
      <c r="O77" s="10" t="n">
        <v>0.6830000000000001</v>
      </c>
      <c r="P77" s="10" t="n">
        <v>0.699</v>
      </c>
      <c r="Q77" s="10" t="n">
        <v>0.699</v>
      </c>
      <c r="R77" s="10" t="n">
        <v>0.699</v>
      </c>
      <c r="S77" s="10" t="n">
        <v>0.69839</v>
      </c>
      <c r="T77" s="10" t="n">
        <v>0.69892</v>
      </c>
      <c r="U77" s="10" t="n">
        <v>0.70312</v>
      </c>
      <c r="V77" s="10" t="n">
        <v>0.7028</v>
      </c>
      <c r="W77" s="10" t="n">
        <v>0.704375</v>
      </c>
      <c r="X77" s="10" t="n">
        <v>0.70431</v>
      </c>
      <c r="Y77" s="10" t="n">
        <v>0.70431</v>
      </c>
      <c r="Z77" s="10" t="n">
        <v>0.70431</v>
      </c>
    </row>
    <row r="84" ht="15.75" customHeight="1"/>
    <row r="85" ht="15.75" customHeight="1">
      <c r="A85" s="7" t="inlineStr">
        <is>
          <t>Electricity Trade Data (TWh) - Source: UNSD</t>
        </is>
      </c>
    </row>
    <row r="86">
      <c r="A86" s="8" t="inlineStr">
        <is>
          <t>ISO</t>
        </is>
      </c>
      <c r="B86" s="8" t="inlineStr">
        <is>
          <t>attribute</t>
        </is>
      </c>
      <c r="C86" s="8" t="n">
        <v>2000</v>
      </c>
      <c r="D86" s="8" t="n">
        <v>2001</v>
      </c>
      <c r="E86" s="8" t="n">
        <v>2002</v>
      </c>
      <c r="F86" s="8" t="n">
        <v>2003</v>
      </c>
      <c r="G86" s="8" t="n">
        <v>2004</v>
      </c>
      <c r="H86" s="8" t="n">
        <v>2005</v>
      </c>
      <c r="I86" s="8" t="n">
        <v>2006</v>
      </c>
      <c r="J86" s="8" t="n">
        <v>2007</v>
      </c>
      <c r="K86" s="8" t="n">
        <v>2008</v>
      </c>
      <c r="L86" s="8" t="n">
        <v>2009</v>
      </c>
      <c r="M86" s="8" t="n">
        <v>2010</v>
      </c>
      <c r="N86" s="8" t="n">
        <v>2011</v>
      </c>
      <c r="O86" s="8" t="n">
        <v>2012</v>
      </c>
      <c r="P86" s="8" t="n">
        <v>2013</v>
      </c>
      <c r="Q86" s="8" t="n">
        <v>2014</v>
      </c>
      <c r="R86" s="8" t="n">
        <v>2015</v>
      </c>
      <c r="S86" s="8" t="n">
        <v>2016</v>
      </c>
      <c r="T86" s="8" t="n">
        <v>2017</v>
      </c>
      <c r="U86" s="8" t="n">
        <v>2018</v>
      </c>
      <c r="V86" s="8" t="n">
        <v>2019</v>
      </c>
      <c r="W86" s="8" t="n">
        <v>2020</v>
      </c>
      <c r="X86" s="8" t="n">
        <v>2021</v>
      </c>
      <c r="Y86" s="8" t="n">
        <v>2022</v>
      </c>
      <c r="Z86" s="8" t="n">
        <v>2023</v>
      </c>
    </row>
    <row r="87">
      <c r="A87" t="inlineStr">
        <is>
          <t>BGR</t>
        </is>
      </c>
      <c r="B87" t="inlineStr">
        <is>
          <t>Export</t>
        </is>
      </c>
      <c r="C87" s="10" t="n">
        <v>5.6</v>
      </c>
      <c r="D87" s="10" t="n">
        <v>8</v>
      </c>
      <c r="E87" s="10" t="n">
        <v>8.300000000000001</v>
      </c>
      <c r="F87" s="10" t="n">
        <v>6.8</v>
      </c>
      <c r="G87" s="10" t="n">
        <v>6.6</v>
      </c>
      <c r="H87" s="10" t="n">
        <v>8.4</v>
      </c>
      <c r="I87" s="10" t="n">
        <v>8.9</v>
      </c>
      <c r="J87" s="10" t="n">
        <v>7.5</v>
      </c>
      <c r="K87" s="10" t="n">
        <v>8.4</v>
      </c>
      <c r="L87" s="10" t="n">
        <v>7.7</v>
      </c>
      <c r="M87" s="10" t="n">
        <v>9.6</v>
      </c>
      <c r="N87" s="10" t="n">
        <v>12.1</v>
      </c>
      <c r="O87" s="10" t="n">
        <v>10.7</v>
      </c>
      <c r="P87" s="10" t="n">
        <v>9.5</v>
      </c>
      <c r="Q87" s="10" t="n">
        <v>13.8</v>
      </c>
      <c r="R87" s="10" t="n">
        <v>14.8</v>
      </c>
      <c r="S87" s="10" t="n">
        <v>10.9</v>
      </c>
      <c r="T87" s="10" t="n">
        <v>9.199999999999999</v>
      </c>
      <c r="U87" s="10" t="n">
        <v>10</v>
      </c>
      <c r="V87" s="10" t="n">
        <v>8.9</v>
      </c>
      <c r="W87" s="10" t="n">
        <v>7.1</v>
      </c>
      <c r="X87" s="10" t="n">
        <v>10.6</v>
      </c>
      <c r="Y87" s="10" t="n">
        <v>13.7</v>
      </c>
      <c r="Z87" s="10" t="n">
        <v>7.7</v>
      </c>
    </row>
    <row r="88">
      <c r="A88" t="inlineStr">
        <is>
          <t>BGR</t>
        </is>
      </c>
      <c r="B88" t="inlineStr">
        <is>
          <t>Import</t>
        </is>
      </c>
      <c r="C88" s="10" t="n">
        <v>1</v>
      </c>
      <c r="D88" s="10" t="n">
        <v>1.1</v>
      </c>
      <c r="E88" s="10" t="n">
        <v>2</v>
      </c>
      <c r="F88" s="10" t="n">
        <v>1.3</v>
      </c>
      <c r="G88" s="10" t="n">
        <v>0.7</v>
      </c>
      <c r="H88" s="10" t="n">
        <v>0.8</v>
      </c>
      <c r="I88" s="10" t="n">
        <v>1.1</v>
      </c>
      <c r="J88" s="10" t="n">
        <v>3.1</v>
      </c>
      <c r="K88" s="10" t="n">
        <v>3.1</v>
      </c>
      <c r="L88" s="10" t="n">
        <v>2.7</v>
      </c>
      <c r="M88" s="10" t="n">
        <v>1.2</v>
      </c>
      <c r="N88" s="10" t="n">
        <v>1.4</v>
      </c>
      <c r="O88" s="10" t="n">
        <v>2.4</v>
      </c>
      <c r="P88" s="10" t="n">
        <v>3.4</v>
      </c>
      <c r="Q88" s="10" t="n">
        <v>4.3</v>
      </c>
      <c r="R88" s="10" t="n">
        <v>4.3</v>
      </c>
      <c r="S88" s="10" t="n">
        <v>4.6</v>
      </c>
      <c r="T88" s="10" t="n">
        <v>3.7</v>
      </c>
      <c r="U88" s="10" t="n">
        <v>2.2</v>
      </c>
      <c r="V88" s="10" t="n">
        <v>3</v>
      </c>
      <c r="W88" s="10" t="n">
        <v>3.7</v>
      </c>
      <c r="X88" s="10" t="n">
        <v>1.9</v>
      </c>
      <c r="Y88" s="10" t="n">
        <v>1.5</v>
      </c>
      <c r="Z88" s="10" t="n">
        <v>4.4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2025-07-29T04:44:16Z</dcterms:modified>
  <cp:lastModifiedBy>Amit Kanudia</cp:lastModifiedBy>
</cp:coreProperties>
</file>