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DE538010-31A2-4115-B343-706F37DAC553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 coarse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69" l="1"/>
  <c r="G7" i="69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6" i="66"/>
  <c r="B37" i="66"/>
  <c r="B3" i="66"/>
  <c r="B21" i="57" l="1"/>
  <c r="B8" i="69"/>
  <c r="B7" i="69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<sst xmlns="http://schemas.openxmlformats.org/spreadsheetml/2006/main" count="426" uniqueCount="231">
  <si>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</si>
  <si>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</si>
  <si>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</si>
  <si>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</si>
  <si>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</si>
  <si>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</si>
  <si>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</si>
  <si>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</si>
  <si>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</si>
  <si>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</si>
  <si>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</si>
  <si>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</si>
  <si>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</si>
  <si>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</si>
  <si>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</si>
  <si>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</si>
  <si>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</si>
  <si>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</si>
  <si>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</si>
  <si>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</si>
  <si>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</si>
  <si>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</si>
  <si>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</si>
  <si>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</si>
  <si>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</si>
  <si>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</si>
  <si>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</si>
  <si>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</si>
  <si>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</si>
  <si>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</si>
  <si>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</si>
  <si>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</si>
  <si>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</si>
  <si>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</si>
  <si>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</si>
  <si>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</si>
  <si>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</si>
  <si>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</si>
  <si>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</si>
  <si>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</si>
  <si>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</si>
  <si>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</si>
  <si>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</si>
  <si>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</si>
  <si>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</si>
  <si>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</si>
  <si>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</si>
  <si>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</si>
  <si>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</si>
  <si>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</si>
  <si>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</si>
  <si>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</si>
  <si>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</si>
  <si>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</si>
  <si>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</si>
  <si>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</si>
  <si>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</si>
  <si>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</si>
  <si>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</si>
  <si>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</si>
  <si>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</si>
  <si>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</si>
  <si>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</si>
  <si>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</si>
  <si>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</si>
  <si>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</si>
  <si>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</si>
  <si>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</si>
  <si>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</si>
  <si>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</si>
  <si>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</si>
  <si>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</si>
  <si>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</si>
  <si>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</si>
  <si>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</si>
  <si>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</si>
  <si>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</si>
  <si>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</si>
  <si>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</si>
  <si>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</si>
  <si>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</si>
  <si>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</si>
  <si>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</si>
  <si>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</si>
  <si>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</si>
  <si>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</si>
  <si>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</si>
  <si>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</si>
  <si>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</si>
  <si>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</si>
  <si>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</si>
  <si>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</si>
  <si>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</si>
  <si>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</si>
  <si>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</si>
  <si>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</si>
  <si>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</si>
  <si>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</si>
  <si>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</si>
  <si>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</si>
  <si>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</si>
  <si>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</si>
  <si>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</si>
  <si>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</si>
  <si>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</si>
  <si>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</si>
  <si>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</si>
  <si>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</si>
  <si>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</si>
  <si>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</si>
  <si>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</si>
  <si>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</si>
  <si>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</si>
  <si>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</si>
  <si>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</si>
  <si>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</si>
  <si>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</si>
  <si>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</si>
  <si>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</si>
  <si>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</si>
  <si>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</si>
  <si>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</si>
  <si>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</si>
  <si>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</si>
  <si>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</si>
  <si>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</si>
  <si>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</si>
  <si>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</si>
  <si>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</si>
  <si>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</si>
  <si>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</si>
  <si>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</si>
  <si>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</si>
  <si>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</si>
  <si>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</si>
  <si>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</si>
  <si>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</si>
  <si>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</si>
  <si>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</si>
  <si>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</si>
  <si>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</si>
  <si>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</si>
  <si>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</si>
  <si>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</si>
  <si>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</si>
  <si>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</si>
  <si>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</si>
  <si>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</si>
  <si>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</si>
  <si>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</si>
  <si>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</si>
  <si>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</si>
  <si>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</si>
  <si>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</si>
  <si>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</si>
  <si>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</si>
  <si>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</si>
  <si>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</si>
  <si>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</si>
  <si>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</si>
  <si>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</si>
  <si>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</si>
  <si>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</si>
  <si>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</si>
  <si>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</si>
  <si>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</si>
  <si>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</si>
  <si>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</si>
  <si>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</si>
  <si>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</si>
  <si>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</si>
  <si>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</si>
  <si>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</si>
  <si>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</si>
  <si>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</si>
  <si>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</si>
  <si>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</si>
  <si>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</si>
  <si>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</si>
  <si>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</si>
  <si>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</si>
  <si>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</si>
  <si>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</si>
  <si>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</si>
  <si>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</si>
  <si>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</si>
  <si>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</si>
  <si>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</si>
  <si>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</si>
  <si>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</si>
  <si>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</si>
  <si>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</si>
  <si>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</si>
  <si>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</si>
  <si>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</si>
  <si>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</si>
  <si>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</si>
  <si>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</si>
  <si>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</si>
  <si>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</si>
  <si>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</si>
  <si>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</si>
  <si>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</si>
  <si>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</si>
  <si>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</si>
  <si>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</si>
  <si>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</si>
  <si>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</si>
  <si>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</si>
  <si>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</si>
  <si>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</si>
  <si>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</si>
  <si>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</si>
  <si>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</si>
  <si>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</si>
  <si>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</si>
  <si>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</si>
  <si>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geothermal</t>
  </si>
  <si>
    <t>hydrogen</t>
  </si>
  <si>
    <t>nuclear</t>
  </si>
  <si>
    <t>ELC</t>
  </si>
  <si>
    <t>buildings</t>
  </si>
  <si>
    <t>industry</t>
  </si>
  <si>
    <t>transport</t>
  </si>
  <si>
    <t>EVs</t>
  </si>
  <si>
    <t>co2</t>
  </si>
  <si>
    <t>&lt;cset&gt;_Src_&lt;gen_pname&gt;</t>
  </si>
  <si>
    <t>&lt;cset&gt;_Snk_&lt;gen_pname&gt;</t>
  </si>
  <si>
    <t>&lt;cset&gt;_Src_&lt;pset&gt;</t>
  </si>
  <si>
    <t>&lt;cset&gt;_Snk_&lt;pset&gt;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</si>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</sst>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8"/>
  <sheetViews>
    <sheetView tabSelected="1" workbookViewId="0">
      <selection activeCell="L6" sqref="L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8.06640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191</v>
      </c>
    </row>
    <row r="4" spans="1:19" ht="15" thickTop="1" thickBot="1">
      <c r="A4" s="6" t="s">
        <v>13</v>
      </c>
      <c r="B4" s="6" t="s">
        <v>14</v>
      </c>
      <c r="C4" s="6" t="s">
        <v>15</v>
      </c>
      <c r="D4" s="6" t="s">
        <v>19</v>
      </c>
      <c r="E4" s="6" t="s">
        <v>20</v>
      </c>
      <c r="F4" s="6" t="s">
        <v>21</v>
      </c>
      <c r="G4" s="6" t="s">
        <v>16</v>
      </c>
      <c r="H4" s="6" t="s">
        <v>17</v>
      </c>
      <c r="I4" s="6" t="s">
        <v>18</v>
      </c>
      <c r="J4" s="6" t="s">
        <v>0</v>
      </c>
      <c r="K4" s="6" t="s">
        <v>8</v>
      </c>
      <c r="L4" s="6" t="s">
        <v>25</v>
      </c>
      <c r="M4" s="6" t="s">
        <v>2</v>
      </c>
      <c r="N4" s="6" t="s">
        <v>1</v>
      </c>
      <c r="O4" s="6" t="s">
        <v>12</v>
      </c>
      <c r="P4" s="6" t="s">
        <v>61</v>
      </c>
      <c r="Q4" s="6" t="s">
        <v>111</v>
      </c>
      <c r="R4" s="6" t="s">
        <v>189</v>
      </c>
      <c r="S4" s="6" t="s">
        <v>190</v>
      </c>
    </row>
    <row r="5" spans="1:19">
      <c r="A5" t="s">
        <v>7</v>
      </c>
      <c r="B5" t="s">
        <v>188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5" t="s">
        <v>192</v>
      </c>
      <c r="M5" t="s">
        <v>226</v>
      </c>
      <c r="S5">
        <v>-1</v>
      </c>
    </row>
    <row r="6" spans="1:19">
      <c r="A6" t="s">
        <v>193</v>
      </c>
      <c r="B6" t="s">
        <v>188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6" t="s">
        <v>192</v>
      </c>
      <c r="M6" t="s">
        <v>227</v>
      </c>
      <c r="S6">
        <v>-1</v>
      </c>
    </row>
    <row r="7" spans="1:19">
      <c r="A7" t="s">
        <v>7</v>
      </c>
      <c r="B7" t="str">
        <f>_xlfn.TEXTJOIN(",",TRUE,'PSet_MAP coarse'!$A$3:$A$25)</f>
        <v>CCGT,Int Comb,Gas_Oil Steam,Nuclear,OCGT (Peaker),Subcritical Coal,Supercritical Coal,IGCC,Bioenergy,Solar,Wind onshore,Wind offshore,Geothermal,Hydro,Nuclear,Hydro pumped stg,Util Batt Stg,EV Batt,Demand</v>
      </c>
      <c r="G7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7" t="s">
        <v>192</v>
      </c>
      <c r="M7" t="s">
        <v>228</v>
      </c>
      <c r="S7">
        <v>-1</v>
      </c>
    </row>
    <row r="8" spans="1:19">
      <c r="A8" t="s">
        <v>193</v>
      </c>
      <c r="B8" t="str">
        <f>_xlfn.TEXTJOIN(",",TRUE,'PSet_MAP coarse'!$A$3:$A$25)</f>
        <v>CCGT,Int Comb,Gas_Oil Steam,Nuclear,OCGT (Peaker),Subcritical Coal,Supercritical Coal,IGCC,Bioenergy,Solar,Wind onshore,Wind offshore,Geothermal,Hydro,Nuclear,Hydro pumped stg,Util Batt Stg,EV Batt,Demand</v>
      </c>
      <c r="G8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,Wind,fossil,geothermal,bioenergy,hydrogen,nuclear,ELC,buildings,industry,transport,EVs,co2,co2captured</v>
      </c>
      <c r="J8" t="s">
        <v>192</v>
      </c>
      <c r="M8" t="s">
        <v>229</v>
      </c>
      <c r="S8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1"/>
  <sheetViews>
    <sheetView workbookViewId="0">
      <selection activeCell="B21" sqref="B21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  <row r="3" spans="1:3">
      <c r="A3" t="s">
        <v>90</v>
      </c>
      <c r="B3" t="str">
        <f>A3</f>
        <v>CCGT</v>
      </c>
    </row>
    <row r="4" spans="1:3">
      <c r="A4" t="s">
        <v>91</v>
      </c>
      <c r="B4" t="str">
        <f t="shared" ref="B4:B21" si="0">A4</f>
        <v>Int Comb</v>
      </c>
    </row>
    <row r="5" spans="1:3">
      <c r="A5" t="s">
        <v>92</v>
      </c>
      <c r="B5" t="str">
        <f t="shared" si="0"/>
        <v>Gas_Oil Steam</v>
      </c>
    </row>
    <row r="6" spans="1:3">
      <c r="A6" t="s">
        <v>4</v>
      </c>
      <c r="B6" t="str">
        <f t="shared" si="0"/>
        <v>Nuclear</v>
      </c>
    </row>
    <row r="7" spans="1:3">
      <c r="A7" t="s">
        <v>93</v>
      </c>
      <c r="B7" t="str">
        <f t="shared" si="0"/>
        <v>OCGT (Peaker)</v>
      </c>
    </row>
    <row r="8" spans="1:3">
      <c r="A8" t="s">
        <v>94</v>
      </c>
      <c r="B8" t="str">
        <f t="shared" si="0"/>
        <v>Subcritical Coal</v>
      </c>
    </row>
    <row r="9" spans="1:3">
      <c r="A9" t="s">
        <v>95</v>
      </c>
      <c r="B9" t="str">
        <f t="shared" si="0"/>
        <v>Supercritical Coal</v>
      </c>
    </row>
    <row r="10" spans="1:3">
      <c r="A10" t="s">
        <v>96</v>
      </c>
      <c r="B10" t="str">
        <f t="shared" si="0"/>
        <v>IGCC</v>
      </c>
    </row>
    <row r="11" spans="1:3">
      <c r="A11" t="s">
        <v>101</v>
      </c>
      <c r="B11" t="str">
        <f t="shared" si="0"/>
        <v>Bioenergy</v>
      </c>
    </row>
    <row r="12" spans="1:3">
      <c r="A12" t="s">
        <v>5</v>
      </c>
      <c r="B12" t="str">
        <f t="shared" si="0"/>
        <v>Solar</v>
      </c>
    </row>
    <row r="13" spans="1:3">
      <c r="A13" t="s">
        <v>97</v>
      </c>
      <c r="B13" t="str">
        <f t="shared" si="0"/>
        <v>Wind onshore</v>
      </c>
    </row>
    <row r="14" spans="1:3">
      <c r="A14" t="s">
        <v>98</v>
      </c>
      <c r="B14" t="str">
        <f t="shared" si="0"/>
        <v>Wind offshore</v>
      </c>
    </row>
    <row r="15" spans="1:3">
      <c r="A15" t="s">
        <v>99</v>
      </c>
      <c r="B15" t="str">
        <f t="shared" si="0"/>
        <v>Geothermal</v>
      </c>
    </row>
    <row r="16" spans="1:3">
      <c r="A16" t="s">
        <v>3</v>
      </c>
      <c r="B16" t="str">
        <f t="shared" si="0"/>
        <v>Hydro</v>
      </c>
    </row>
    <row r="17" spans="1:2">
      <c r="A17" t="s">
        <v>4</v>
      </c>
      <c r="B17" t="str">
        <f t="shared" si="0"/>
        <v>Nuclear</v>
      </c>
    </row>
    <row r="18" spans="1:2">
      <c r="A18" t="s">
        <v>100</v>
      </c>
      <c r="B18" t="str">
        <f t="shared" si="0"/>
        <v>Hydro pumped stg</v>
      </c>
    </row>
    <row r="19" spans="1:2">
      <c r="A19" t="s">
        <v>102</v>
      </c>
      <c r="B19" t="str">
        <f t="shared" si="0"/>
        <v>Util Batt Stg</v>
      </c>
    </row>
    <row r="20" spans="1:2">
      <c r="A20" t="s">
        <v>103</v>
      </c>
      <c r="B20" t="str">
        <f t="shared" si="0"/>
        <v>EV Batt</v>
      </c>
    </row>
    <row r="21" spans="1:2">
      <c r="A21" t="s">
        <v>194</v>
      </c>
      <c r="B21" t="str">
        <f t="shared" si="0"/>
        <v>Demand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7"/>
  <sheetViews>
    <sheetView workbookViewId="0">
      <selection activeCell="A37" sqref="A37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  <row r="3" spans="1:3">
      <c r="A3" t="s">
        <v>195</v>
      </c>
      <c r="B3" t="str">
        <f>A3</f>
        <v>Elec-220V</v>
      </c>
    </row>
    <row r="4" spans="1:3">
      <c r="A4" t="s">
        <v>196</v>
      </c>
      <c r="B4" t="str">
        <f t="shared" ref="B4:B37" si="0">A4</f>
        <v>Elec-400V</v>
      </c>
    </row>
    <row r="5" spans="1:3">
      <c r="A5" t="s">
        <v>197</v>
      </c>
      <c r="B5" t="str">
        <f t="shared" si="0"/>
        <v>Elec-380V</v>
      </c>
    </row>
    <row r="6" spans="1:3">
      <c r="A6" t="s">
        <v>198</v>
      </c>
      <c r="B6" t="str">
        <f t="shared" si="0"/>
        <v>Elec-225V</v>
      </c>
    </row>
    <row r="7" spans="1:3">
      <c r="A7" t="s">
        <v>199</v>
      </c>
      <c r="B7" t="str">
        <f t="shared" si="0"/>
        <v>Elec-330V</v>
      </c>
    </row>
    <row r="8" spans="1:3">
      <c r="A8" t="s">
        <v>200</v>
      </c>
      <c r="B8" t="str">
        <f t="shared" si="0"/>
        <v>Elec-275V</v>
      </c>
    </row>
    <row r="9" spans="1:3">
      <c r="A9" t="s">
        <v>201</v>
      </c>
      <c r="B9" t="str">
        <f t="shared" si="0"/>
        <v>Elec-420V</v>
      </c>
    </row>
    <row r="10" spans="1:3">
      <c r="A10" t="s">
        <v>202</v>
      </c>
      <c r="B10" t="str">
        <f t="shared" si="0"/>
        <v>Elec-300V</v>
      </c>
    </row>
    <row r="11" spans="1:3">
      <c r="A11" t="s">
        <v>203</v>
      </c>
      <c r="B11" t="str">
        <f t="shared" si="0"/>
        <v>Elec-500V</v>
      </c>
    </row>
    <row r="12" spans="1:3">
      <c r="A12" t="s">
        <v>204</v>
      </c>
      <c r="B12" t="str">
        <f t="shared" si="0"/>
        <v>Elec-750V</v>
      </c>
    </row>
    <row r="13" spans="1:3">
      <c r="A13" t="s">
        <v>205</v>
      </c>
      <c r="B13" t="str">
        <f t="shared" si="0"/>
        <v>Elec-450V</v>
      </c>
    </row>
    <row r="14" spans="1:3">
      <c r="A14" t="s">
        <v>206</v>
      </c>
      <c r="B14" t="str">
        <f t="shared" si="0"/>
        <v>Elec-515V</v>
      </c>
    </row>
    <row r="15" spans="1:3">
      <c r="A15" t="s">
        <v>207</v>
      </c>
      <c r="B15" t="str">
        <f t="shared" si="0"/>
        <v>Elec-525V</v>
      </c>
    </row>
    <row r="16" spans="1:3">
      <c r="A16" t="s">
        <v>208</v>
      </c>
      <c r="B16" t="str">
        <f t="shared" si="0"/>
        <v>Elec-320V</v>
      </c>
    </row>
    <row r="17" spans="1:2">
      <c r="A17" t="s">
        <v>209</v>
      </c>
      <c r="B17" t="str">
        <f t="shared" si="0"/>
        <v>Elec-150V</v>
      </c>
    </row>
    <row r="18" spans="1:2">
      <c r="A18" t="s">
        <v>210</v>
      </c>
      <c r="B18" t="str">
        <f t="shared" si="0"/>
        <v>Elec-270V</v>
      </c>
    </row>
    <row r="19" spans="1:2">
      <c r="A19" t="s">
        <v>211</v>
      </c>
      <c r="B19" t="str">
        <f t="shared" si="0"/>
        <v>Elec-350V</v>
      </c>
    </row>
    <row r="20" spans="1:2">
      <c r="A20" t="s">
        <v>212</v>
      </c>
      <c r="B20" t="str">
        <f t="shared" si="0"/>
        <v>Elec-250V</v>
      </c>
    </row>
    <row r="21" spans="1:2">
      <c r="A21" t="s">
        <v>213</v>
      </c>
      <c r="B21" t="str">
        <f t="shared" si="0"/>
        <v>Elec-200V</v>
      </c>
    </row>
    <row r="22" spans="1:2">
      <c r="A22" t="s">
        <v>214</v>
      </c>
      <c r="B22" t="str">
        <f t="shared" si="0"/>
        <v>Elec-236V</v>
      </c>
    </row>
    <row r="23" spans="1:2">
      <c r="A23" t="s">
        <v>215</v>
      </c>
      <c r="B23" t="str">
        <f t="shared" si="0"/>
        <v>Elec-600V</v>
      </c>
    </row>
    <row r="24" spans="1:2">
      <c r="A24" t="s">
        <v>5</v>
      </c>
      <c r="B24" t="str">
        <f t="shared" si="0"/>
        <v>Solar</v>
      </c>
    </row>
    <row r="25" spans="1:2">
      <c r="A25" t="s">
        <v>107</v>
      </c>
      <c r="B25" t="str">
        <f t="shared" si="0"/>
        <v>Wind</v>
      </c>
    </row>
    <row r="26" spans="1:2">
      <c r="A26" t="s">
        <v>230</v>
      </c>
      <c r="B26" t="str">
        <f t="shared" si="0"/>
        <v>fossil</v>
      </c>
    </row>
    <row r="27" spans="1:2">
      <c r="A27" t="s">
        <v>217</v>
      </c>
      <c r="B27" t="str">
        <f t="shared" si="0"/>
        <v>geothermal</v>
      </c>
    </row>
    <row r="28" spans="1:2">
      <c r="A28" t="s">
        <v>216</v>
      </c>
      <c r="B28" t="str">
        <f t="shared" si="0"/>
        <v>bioenergy</v>
      </c>
    </row>
    <row r="29" spans="1:2">
      <c r="A29" t="s">
        <v>218</v>
      </c>
      <c r="B29" t="str">
        <f t="shared" si="0"/>
        <v>hydrogen</v>
      </c>
    </row>
    <row r="30" spans="1:2">
      <c r="A30" t="s">
        <v>219</v>
      </c>
      <c r="B30" t="str">
        <f t="shared" si="0"/>
        <v>nuclear</v>
      </c>
    </row>
    <row r="31" spans="1:2">
      <c r="A31" t="s">
        <v>220</v>
      </c>
      <c r="B31" t="str">
        <f t="shared" si="0"/>
        <v>ELC</v>
      </c>
    </row>
    <row r="32" spans="1:2">
      <c r="A32" t="s">
        <v>221</v>
      </c>
      <c r="B32" t="str">
        <f t="shared" si="0"/>
        <v>buildings</v>
      </c>
    </row>
    <row r="33" spans="1:2">
      <c r="A33" t="s">
        <v>222</v>
      </c>
      <c r="B33" t="str">
        <f t="shared" si="0"/>
        <v>industry</v>
      </c>
    </row>
    <row r="34" spans="1:2">
      <c r="A34" t="s">
        <v>223</v>
      </c>
      <c r="B34" t="str">
        <f t="shared" si="0"/>
        <v>transport</v>
      </c>
    </row>
    <row r="35" spans="1:2">
      <c r="A35" t="s">
        <v>224</v>
      </c>
      <c r="B35" t="str">
        <f t="shared" si="0"/>
        <v>EVs</v>
      </c>
    </row>
    <row r="36" spans="1:2">
      <c r="A36" t="s">
        <v>225</v>
      </c>
      <c r="B36" t="str">
        <f t="shared" si="0"/>
        <v>co2</v>
      </c>
    </row>
    <row r="37" spans="1:2">
      <c r="A37" t="s">
        <v>160</v>
      </c>
      <c r="B37" t="str">
        <f t="shared" si="0"/>
        <v>co2captured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2025-08-19T01:47:51Z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