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YS\SuppXLS\"/>
    </mc:Choice>
  </mc:AlternateContent>
  <xr:revisionPtr revIDLastSave="0" documentId="13_ncr:1_{0AD05C81-4542-4566-B70C-B88A396A3C5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<sst xmlns="http://schemas.openxmlformats.org/spreadsheetml/2006/main" count="490" uniqueCount="63">
  <si>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</si>
  <si>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</si>
  <si>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</si>
  <si>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</si>
  <si>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</si>
  <si>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</si>
  <si>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</si>
  <si>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</si>
  <si>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</si>
  <si>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</si>
  <si>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</si>
  <si>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</si>
  <si>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</si>
  <si>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</si>
  <si>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</si>
  <si>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</si>
  <si>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</si>
  <si>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</si>
  <si>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</si>
  <si>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</si>
  <si>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</si>
  <si>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</si>
  <si>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</si>
  <si>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</si>
  <si>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</si>
  <si>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</si>
  <si>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</si>
  <si>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</si>
  <si>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</si>
  <si>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</si>
  <si>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</si>
  <si>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</si>
  <si>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</si>
  <si>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</si>
  <si>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</si>
  <si>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</si>
  <si>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</si>
  <si>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</si>
  <si>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</si>
  <si>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</si>
  <si>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</si>
  <si>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</si>
  <si>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</si>
  <si>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</si>
  <si>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</si>
  <si>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</si>
  <si>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</si>
  <si>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MYS</t>
  </si>
  <si>
    <t>EMBER Utilization Factors</t>
  </si>
  <si>
    <t>model_fuel</t>
  </si>
  <si>
    <t>hydro</t>
  </si>
  <si>
    <t>solar</t>
  </si>
  <si>
    <t>IRENA Utilization Factors</t>
  </si>
  <si>
    <t>EMBER Generation (TWh)</t>
  </si>
  <si>
    <t>Total</t>
  </si>
  <si>
    <t>wind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</si>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</sst>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183.63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3.3E-3</v>
      </c>
      <c r="H16">
        <f>SUMIFS(iamc_data!G$2:G$50,iamc_data!$O$2:$O$50,Veda!$Q16,iamc_data!$B$2:$B$50,Veda!$C$5)</f>
        <v>4.8999999999999998E-3</v>
      </c>
      <c r="I16">
        <f>SUMIFS(iamc_data!H$2:H$50,iamc_data!$O$2:$O$50,Veda!$Q16,iamc_data!$B$2:$B$50,Veda!$C$5)</f>
        <v>6.4999999999999997E-3</v>
      </c>
      <c r="J16">
        <f>SUMIFS(iamc_data!I$2:I$50,iamc_data!$O$2:$O$50,Veda!$Q16,iamc_data!$B$2:$B$50,Veda!$C$5)</f>
        <v>1.43E-2</v>
      </c>
      <c r="K16">
        <f>SUMIFS(iamc_data!J$2:J$50,iamc_data!$O$2:$O$50,Veda!$Q16,iamc_data!$B$2:$B$50,Veda!$C$5)</f>
        <v>2.8500000000000001E-2</v>
      </c>
      <c r="L16">
        <f>SUMIFS(iamc_data!K$2:K$50,iamc_data!$O$2:$O$50,Veda!$Q16,iamc_data!$B$2:$B$50,Veda!$C$5)</f>
        <v>6.3200000000000006E-2</v>
      </c>
      <c r="M16">
        <f>SUMIFS(iamc_data!L$2:L$50,iamc_data!$O$2:$O$50,Veda!$Q16,iamc_data!$B$2:$B$50,Veda!$C$5)</f>
        <v>0.12559999999999999</v>
      </c>
      <c r="Q16" t="s">
        <v>11</v>
      </c>
      <c r="R16" s="1">
        <f>$Q$10*G16/SUM($G$16:$G$18)</f>
        <v>1.0930357142857141</v>
      </c>
      <c r="S16" s="1">
        <f>R16</f>
        <v>1.0930357142857141</v>
      </c>
      <c r="T16" s="1">
        <f t="shared" ref="T16:X16" si="0">S16</f>
        <v>1.0930357142857141</v>
      </c>
      <c r="U16" s="1">
        <f t="shared" si="0"/>
        <v>1.0930357142857141</v>
      </c>
      <c r="V16" s="1">
        <f t="shared" si="0"/>
        <v>1.0930357142857141</v>
      </c>
      <c r="W16" s="1">
        <f t="shared" si="0"/>
        <v>1.0930357142857141</v>
      </c>
      <c r="X16" s="1">
        <f t="shared" si="0"/>
        <v>1.0930357142857141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0.3261</v>
      </c>
      <c r="H17">
        <f>SUMIFS(iamc_data!G$2:G$50,iamc_data!$O$2:$O$50,Veda!$Q17,iamc_data!$B$2:$B$50,Veda!$C$5)</f>
        <v>0.36220000000000002</v>
      </c>
      <c r="I17">
        <f>SUMIFS(iamc_data!H$2:H$50,iamc_data!$O$2:$O$50,Veda!$Q17,iamc_data!$B$2:$B$50,Veda!$C$5)</f>
        <v>0.36359999999999998</v>
      </c>
      <c r="J17">
        <f>SUMIFS(iamc_data!I$2:I$50,iamc_data!$O$2:$O$50,Veda!$Q17,iamc_data!$B$2:$B$50,Veda!$C$5)</f>
        <v>0.41389999999999999</v>
      </c>
      <c r="K17">
        <f>SUMIFS(iamc_data!J$2:J$50,iamc_data!$O$2:$O$50,Veda!$Q17,iamc_data!$B$2:$B$50,Veda!$C$5)</f>
        <v>0.43140000000000001</v>
      </c>
      <c r="L17">
        <f>SUMIFS(iamc_data!K$2:K$50,iamc_data!$O$2:$O$50,Veda!$Q17,iamc_data!$B$2:$B$50,Veda!$C$5)</f>
        <v>0.51470000000000005</v>
      </c>
      <c r="M17">
        <f>SUMIFS(iamc_data!L$2:L$50,iamc_data!$O$2:$O$50,Veda!$Q17,iamc_data!$B$2:$B$50,Veda!$C$5)</f>
        <v>0.58850000000000002</v>
      </c>
      <c r="Q17" t="s">
        <v>13</v>
      </c>
      <c r="R17" s="1">
        <f>$Q$10*G17/SUM($G$16:$G$18)</f>
        <v>108.01180194805195</v>
      </c>
      <c r="S17" s="1">
        <f t="shared" ref="S17:X18" si="1">R17*H17/G17</f>
        <v>119.96895021645024</v>
      </c>
      <c r="T17" s="1">
        <f t="shared" si="1"/>
        <v>120.43266233766235</v>
      </c>
      <c r="U17" s="1">
        <f t="shared" si="1"/>
        <v>137.09317640692643</v>
      </c>
      <c r="V17" s="1">
        <f t="shared" si="1"/>
        <v>142.88957792207796</v>
      </c>
      <c r="W17" s="1">
        <f t="shared" si="1"/>
        <v>170.4804491341992</v>
      </c>
      <c r="X17" s="1">
        <f t="shared" si="1"/>
        <v>194.92470238095245</v>
      </c>
      <c r="Y17" t="s">
        <v>12</v>
      </c>
    </row>
    <row r="18" spans="7:26" x14ac:dyDescent="0.45">
      <c r="G18">
        <f>SUMIFS(iamc_data!F$2:F$50,iamc_data!$O$2:$O$50,Veda!$Q18,iamc_data!$B$2:$B$50,Veda!$C$5)</f>
        <v>0.22500000000000001</v>
      </c>
      <c r="H18">
        <f>SUMIFS(iamc_data!G$2:G$50,iamc_data!$O$2:$O$50,Veda!$Q18,iamc_data!$B$2:$B$50,Veda!$C$5)</f>
        <v>0.22289999999999999</v>
      </c>
      <c r="I18">
        <f>SUMIFS(iamc_data!H$2:H$50,iamc_data!$O$2:$O$50,Veda!$Q18,iamc_data!$B$2:$B$50,Veda!$C$5)</f>
        <v>0.23669999999999999</v>
      </c>
      <c r="J18">
        <f>SUMIFS(iamc_data!I$2:I$50,iamc_data!$O$2:$O$50,Veda!$Q18,iamc_data!$B$2:$B$50,Veda!$C$5)</f>
        <v>0.2472</v>
      </c>
      <c r="K18">
        <f>SUMIFS(iamc_data!J$2:J$50,iamc_data!$O$2:$O$50,Veda!$Q18,iamc_data!$B$2:$B$50,Veda!$C$5)</f>
        <v>0.23810000000000001</v>
      </c>
      <c r="L18">
        <f>SUMIFS(iamc_data!K$2:K$50,iamc_data!$O$2:$O$50,Veda!$Q18,iamc_data!$B$2:$B$50,Veda!$C$5)</f>
        <v>0.2571</v>
      </c>
      <c r="M18">
        <f>SUMIFS(iamc_data!L$2:L$50,iamc_data!$O$2:$O$50,Veda!$Q18,iamc_data!$B$2:$B$50,Veda!$C$5)</f>
        <v>0.26889999999999997</v>
      </c>
      <c r="Q18" t="s">
        <v>14</v>
      </c>
      <c r="R18" s="1">
        <f>$Q$10*G18/SUM($G$16:$G$18)</f>
        <v>74.525162337662337</v>
      </c>
      <c r="S18" s="1">
        <f t="shared" si="1"/>
        <v>73.829594155844148</v>
      </c>
      <c r="T18" s="1">
        <f t="shared" si="1"/>
        <v>78.400470779220768</v>
      </c>
      <c r="U18" s="1">
        <f t="shared" si="1"/>
        <v>81.878311688311669</v>
      </c>
      <c r="V18" s="1">
        <f t="shared" si="1"/>
        <v>78.86418290043288</v>
      </c>
      <c r="W18" s="1">
        <f t="shared" si="1"/>
        <v>85.157418831168798</v>
      </c>
      <c r="X18" s="1">
        <f t="shared" si="1"/>
        <v>89.065849567099534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0.52995670995671018</v>
      </c>
      <c r="T19" s="1">
        <f t="shared" si="2"/>
        <v>1.0599134199134199</v>
      </c>
      <c r="U19" s="1">
        <f t="shared" si="2"/>
        <v>3.6434523809523811</v>
      </c>
      <c r="V19" s="1">
        <f t="shared" si="2"/>
        <v>8.3468181818181826</v>
      </c>
      <c r="W19" s="1">
        <f t="shared" si="2"/>
        <v>19.840254329004331</v>
      </c>
      <c r="X19" s="1">
        <f t="shared" si="2"/>
        <v>40.508566017316014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1.4</v>
      </c>
      <c r="S24" s="1">
        <f>AVERAGE(historical_data!U87:Z87)</f>
        <v>1.4400000000000002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0.21840000000000001</v>
      </c>
      <c r="G2">
        <v>0.22270000000000001</v>
      </c>
      <c r="H2">
        <v>0.24199999999999999</v>
      </c>
      <c r="I2">
        <v>0.25330000000000003</v>
      </c>
      <c r="J2">
        <v>0.2462</v>
      </c>
      <c r="K2">
        <v>0.28100000000000003</v>
      </c>
      <c r="L2">
        <v>0.29370000000000002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0.22220000000000001</v>
      </c>
      <c r="G3">
        <v>0.22850000000000001</v>
      </c>
      <c r="H3">
        <v>0.26390000000000002</v>
      </c>
      <c r="I3">
        <v>0.2858</v>
      </c>
      <c r="J3">
        <v>0.307</v>
      </c>
      <c r="K3">
        <v>0.36270000000000002</v>
      </c>
      <c r="L3">
        <v>0.37880000000000003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3.3E-3</v>
      </c>
      <c r="G4">
        <v>4.8999999999999998E-3</v>
      </c>
      <c r="H4">
        <v>6.4999999999999997E-3</v>
      </c>
      <c r="I4">
        <v>1.43E-2</v>
      </c>
      <c r="J4">
        <v>2.8500000000000001E-2</v>
      </c>
      <c r="K4">
        <v>6.3200000000000006E-2</v>
      </c>
      <c r="L4">
        <v>0.12559999999999999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0.3261</v>
      </c>
      <c r="G5">
        <v>0.36220000000000002</v>
      </c>
      <c r="H5">
        <v>0.36359999999999998</v>
      </c>
      <c r="I5">
        <v>0.41389999999999999</v>
      </c>
      <c r="J5">
        <v>0.43140000000000001</v>
      </c>
      <c r="K5">
        <v>0.51470000000000005</v>
      </c>
      <c r="L5">
        <v>0.58850000000000002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0.22500000000000001</v>
      </c>
      <c r="G6">
        <v>0.22289999999999999</v>
      </c>
      <c r="H6">
        <v>0.23669999999999999</v>
      </c>
      <c r="I6">
        <v>0.2472</v>
      </c>
      <c r="J6">
        <v>0.23810000000000001</v>
      </c>
      <c r="K6">
        <v>0.2571</v>
      </c>
      <c r="L6">
        <v>0.26889999999999997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0.22120000000000001</v>
      </c>
      <c r="G7">
        <v>0.22720000000000001</v>
      </c>
      <c r="H7">
        <v>0.23880000000000001</v>
      </c>
      <c r="I7">
        <v>0.2475</v>
      </c>
      <c r="J7">
        <v>0.2341</v>
      </c>
      <c r="K7">
        <v>0.26429999999999998</v>
      </c>
      <c r="L7">
        <v>0.27600000000000002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0.32179999999999997</v>
      </c>
      <c r="G8">
        <v>0.36009999999999998</v>
      </c>
      <c r="H8">
        <v>0.36759999999999998</v>
      </c>
      <c r="I8">
        <v>0.41899999999999998</v>
      </c>
      <c r="J8">
        <v>0.437</v>
      </c>
      <c r="K8">
        <v>0.52880000000000005</v>
      </c>
      <c r="L8">
        <v>0.62009999999999998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3.3E-3</v>
      </c>
      <c r="G9">
        <v>5.0000000000000001E-3</v>
      </c>
      <c r="H9">
        <v>1.21E-2</v>
      </c>
      <c r="I9">
        <v>2.5899999999999999E-2</v>
      </c>
      <c r="J9">
        <v>4.5400000000000003E-2</v>
      </c>
      <c r="K9">
        <v>8.5000000000000006E-2</v>
      </c>
      <c r="L9">
        <v>0.14510000000000001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3.5000000000000001E-3</v>
      </c>
      <c r="G10">
        <v>5.4000000000000003E-3</v>
      </c>
      <c r="H10">
        <v>6.4999999999999997E-3</v>
      </c>
      <c r="I10">
        <v>1.55E-2</v>
      </c>
      <c r="J10">
        <v>2.6599999999999999E-2</v>
      </c>
      <c r="K10">
        <v>5.0700000000000002E-2</v>
      </c>
      <c r="L10">
        <v>8.6699999999999999E-2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0.3226</v>
      </c>
      <c r="G11">
        <v>0.36280000000000001</v>
      </c>
      <c r="H11">
        <v>0.37630000000000002</v>
      </c>
      <c r="I11">
        <v>0.4118</v>
      </c>
      <c r="J11">
        <v>0.45279999999999998</v>
      </c>
      <c r="K11">
        <v>0.55659999999999998</v>
      </c>
      <c r="L11">
        <v>0.67269999999999996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0.21809999999999999</v>
      </c>
      <c r="G12">
        <v>0.22239999999999999</v>
      </c>
      <c r="H12">
        <v>0.2419</v>
      </c>
      <c r="I12">
        <v>0.2515</v>
      </c>
      <c r="J12">
        <v>0.2336</v>
      </c>
      <c r="K12">
        <v>0.255</v>
      </c>
      <c r="L12">
        <v>0.2717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0.32129999999999997</v>
      </c>
      <c r="G13">
        <v>0.36249999999999999</v>
      </c>
      <c r="H13">
        <v>0.36459999999999998</v>
      </c>
      <c r="I13">
        <v>0.39960000000000001</v>
      </c>
      <c r="J13">
        <v>0.40089999999999998</v>
      </c>
      <c r="K13">
        <v>0.4829</v>
      </c>
      <c r="L13">
        <v>0.5635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3.2000000000000002E-3</v>
      </c>
      <c r="G14">
        <v>4.7999999999999996E-3</v>
      </c>
      <c r="H14">
        <v>1.12E-2</v>
      </c>
      <c r="I14">
        <v>2.1700000000000001E-2</v>
      </c>
      <c r="J14">
        <v>3.5299999999999998E-2</v>
      </c>
      <c r="K14">
        <v>6.0999999999999999E-2</v>
      </c>
      <c r="L14">
        <v>0.12859999999999999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0.32250000000000001</v>
      </c>
      <c r="G15">
        <v>0.36349999999999999</v>
      </c>
      <c r="H15">
        <v>0.36380000000000001</v>
      </c>
      <c r="I15">
        <v>0.4098</v>
      </c>
      <c r="J15">
        <v>0.43169999999999997</v>
      </c>
      <c r="K15">
        <v>0.5081</v>
      </c>
      <c r="L15">
        <v>0.60760000000000003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0.22739999999999999</v>
      </c>
      <c r="G16">
        <v>0.22470000000000001</v>
      </c>
      <c r="H16">
        <v>0.21690000000000001</v>
      </c>
      <c r="I16">
        <v>0.2167</v>
      </c>
      <c r="J16">
        <v>0.1946</v>
      </c>
      <c r="K16">
        <v>0.16850000000000001</v>
      </c>
      <c r="L16">
        <v>0.13109999999999999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3.2000000000000002E-3</v>
      </c>
      <c r="G17">
        <v>4.8999999999999998E-3</v>
      </c>
      <c r="H17">
        <v>6.4000000000000003E-3</v>
      </c>
      <c r="I17">
        <v>1.37E-2</v>
      </c>
      <c r="J17">
        <v>2.8000000000000001E-2</v>
      </c>
      <c r="K17">
        <v>5.96E-2</v>
      </c>
      <c r="L17">
        <v>0.11559999999999999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0.32719999999999999</v>
      </c>
      <c r="G18">
        <v>0.36480000000000001</v>
      </c>
      <c r="H18">
        <v>0.3629</v>
      </c>
      <c r="I18">
        <v>0.40200000000000002</v>
      </c>
      <c r="J18">
        <v>0.4143</v>
      </c>
      <c r="K18">
        <v>0.49180000000000001</v>
      </c>
      <c r="L18">
        <v>0.56569999999999998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0.22439999999999999</v>
      </c>
      <c r="G19">
        <v>0.22359999999999999</v>
      </c>
      <c r="H19">
        <v>0.23899999999999999</v>
      </c>
      <c r="I19">
        <v>0.25009999999999999</v>
      </c>
      <c r="J19">
        <v>0.21820000000000001</v>
      </c>
      <c r="K19">
        <v>0.2326</v>
      </c>
      <c r="L19">
        <v>0.25169999999999998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0.33119999999999999</v>
      </c>
      <c r="G20">
        <v>0.36930000000000002</v>
      </c>
      <c r="H20">
        <v>0.29339999999999999</v>
      </c>
      <c r="I20">
        <v>0.25269999999999998</v>
      </c>
      <c r="J20">
        <v>0.22170000000000001</v>
      </c>
      <c r="K20">
        <v>0.21149999999999999</v>
      </c>
      <c r="L20">
        <v>0.1938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3.3E-3</v>
      </c>
      <c r="G21">
        <v>5.0000000000000001E-3</v>
      </c>
      <c r="H21">
        <v>9.5999999999999992E-3</v>
      </c>
      <c r="I21">
        <v>1.7000000000000001E-2</v>
      </c>
      <c r="J21">
        <v>3.09E-2</v>
      </c>
      <c r="K21">
        <v>7.1900000000000006E-2</v>
      </c>
      <c r="L21">
        <v>0.1293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3.5999999999999999E-3</v>
      </c>
      <c r="G22">
        <v>5.4999999999999997E-3</v>
      </c>
      <c r="H22">
        <v>6.7999999999999996E-3</v>
      </c>
      <c r="I22">
        <v>1.4500000000000001E-2</v>
      </c>
      <c r="J22">
        <v>2.6499999999999999E-2</v>
      </c>
      <c r="K22">
        <v>5.6000000000000001E-2</v>
      </c>
      <c r="L22">
        <v>0.10639999999999999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3.0362</v>
      </c>
      <c r="G23">
        <v>2.7907000000000002</v>
      </c>
      <c r="H23">
        <v>39.523099999999999</v>
      </c>
      <c r="I23">
        <v>25.531300000000002</v>
      </c>
      <c r="J23">
        <v>35.280299999999997</v>
      </c>
      <c r="K23">
        <v>40.226100000000002</v>
      </c>
      <c r="L23">
        <v>40.9148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1.9520999999999999</v>
      </c>
      <c r="G24">
        <v>2.4868000000000001</v>
      </c>
      <c r="H24">
        <v>0.5413</v>
      </c>
      <c r="I24">
        <v>14.422000000000001</v>
      </c>
      <c r="J24">
        <v>3.8837000000000002</v>
      </c>
      <c r="K24">
        <v>12.834199999999999</v>
      </c>
      <c r="L24">
        <v>9.0475999999999992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2.5815999999999999</v>
      </c>
      <c r="G25">
        <v>2.9895</v>
      </c>
      <c r="H25">
        <v>6.4503000000000004</v>
      </c>
      <c r="I25">
        <v>6.4690000000000003</v>
      </c>
      <c r="J25">
        <v>8.0774000000000008</v>
      </c>
      <c r="K25">
        <v>9.2645999999999997</v>
      </c>
      <c r="L25">
        <v>10.571899999999999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2.5815999999999999</v>
      </c>
      <c r="G26">
        <v>2.9895</v>
      </c>
      <c r="H26">
        <v>3.7052</v>
      </c>
      <c r="I26">
        <v>3.9731000000000001</v>
      </c>
      <c r="J26">
        <v>4.6886999999999999</v>
      </c>
      <c r="K26">
        <v>5.1195000000000004</v>
      </c>
      <c r="L26">
        <v>5.6043000000000003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1.9520999999999999</v>
      </c>
      <c r="G27">
        <v>2.4868000000000001</v>
      </c>
      <c r="H27">
        <v>1.5112000000000001</v>
      </c>
      <c r="I27">
        <v>7.1323999999999996</v>
      </c>
      <c r="J27">
        <v>4.9931999999999999</v>
      </c>
      <c r="K27">
        <v>3.1406000000000001</v>
      </c>
      <c r="L27">
        <v>6.9619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3.0081000000000002</v>
      </c>
      <c r="G28">
        <v>4.0834999999999999</v>
      </c>
      <c r="H28">
        <v>4.2904999999999998</v>
      </c>
      <c r="I28">
        <v>4.8894000000000002</v>
      </c>
      <c r="J28">
        <v>4.9287999999999998</v>
      </c>
      <c r="K28">
        <v>5.6013999999999999</v>
      </c>
      <c r="L28">
        <v>5.7312000000000003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3.0362</v>
      </c>
      <c r="G29">
        <v>2.7907000000000002</v>
      </c>
      <c r="H29">
        <v>6.0197000000000003</v>
      </c>
      <c r="I29">
        <v>6.2884000000000002</v>
      </c>
      <c r="J29">
        <v>8.9972999999999992</v>
      </c>
      <c r="K29">
        <v>8.1872000000000007</v>
      </c>
      <c r="L29">
        <v>9.1384000000000007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1.9520999999999999</v>
      </c>
      <c r="G30">
        <v>2.4868000000000001</v>
      </c>
      <c r="H30">
        <v>1.3268</v>
      </c>
      <c r="I30">
        <v>2.7972000000000001</v>
      </c>
      <c r="J30">
        <v>1.9769000000000001</v>
      </c>
      <c r="K30">
        <v>1.2437</v>
      </c>
      <c r="L30">
        <v>2.4918999999999998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3.0081000000000002</v>
      </c>
      <c r="G31">
        <v>4.0834999999999999</v>
      </c>
      <c r="H31">
        <v>6.4253999999999998</v>
      </c>
      <c r="I31">
        <v>5.3592000000000004</v>
      </c>
      <c r="J31">
        <v>10.4002</v>
      </c>
      <c r="K31">
        <v>4.3339999999999996</v>
      </c>
      <c r="L31">
        <v>4.9908999999999999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3.0362</v>
      </c>
      <c r="G32">
        <v>2.7907000000000002</v>
      </c>
      <c r="H32">
        <v>4.2146999999999997</v>
      </c>
      <c r="I32">
        <v>7.7058</v>
      </c>
      <c r="J32">
        <v>13.4625</v>
      </c>
      <c r="K32">
        <v>18.975000000000001</v>
      </c>
      <c r="L32">
        <v>18.8124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3.0362</v>
      </c>
      <c r="G33">
        <v>2.7907000000000002</v>
      </c>
      <c r="H33">
        <v>4.5861999999999998</v>
      </c>
      <c r="I33">
        <v>4.0719000000000003</v>
      </c>
      <c r="J33">
        <v>6.9028</v>
      </c>
      <c r="K33">
        <v>5.6874000000000002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2.5815999999999999</v>
      </c>
      <c r="G34">
        <v>2.9895</v>
      </c>
      <c r="H34">
        <v>3.5609000000000002</v>
      </c>
      <c r="I34">
        <v>3.8281000000000001</v>
      </c>
      <c r="J34">
        <v>4.5963000000000003</v>
      </c>
      <c r="K34">
        <v>4.8661000000000003</v>
      </c>
      <c r="L34">
        <v>5.4252000000000002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3.0362</v>
      </c>
      <c r="G35">
        <v>2.5011999999999999</v>
      </c>
      <c r="H35">
        <v>5.8750999999999998</v>
      </c>
      <c r="I35">
        <v>8.3279999999999994</v>
      </c>
      <c r="J35">
        <v>9.3656000000000006</v>
      </c>
      <c r="K35">
        <v>9.75</v>
      </c>
      <c r="L35">
        <v>10.8828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1.9520999999999999</v>
      </c>
      <c r="G36">
        <v>2.5065</v>
      </c>
      <c r="H36">
        <v>2.2614000000000001</v>
      </c>
      <c r="I36">
        <v>2.0849000000000002</v>
      </c>
      <c r="J36">
        <v>2.6890999999999998</v>
      </c>
      <c r="K36">
        <v>2.1840000000000002</v>
      </c>
      <c r="L36">
        <v>1.5924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2.5815999999999999</v>
      </c>
      <c r="G37">
        <v>2.9327999999999999</v>
      </c>
      <c r="H37">
        <v>3.5602</v>
      </c>
      <c r="I37">
        <v>4.2173999999999996</v>
      </c>
      <c r="J37">
        <v>4.7782</v>
      </c>
      <c r="K37">
        <v>5.0400999999999998</v>
      </c>
      <c r="L37">
        <v>5.7051999999999996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3.0081000000000002</v>
      </c>
      <c r="G38">
        <v>4.0811999999999999</v>
      </c>
      <c r="H38">
        <v>4.6519000000000004</v>
      </c>
      <c r="I38">
        <v>4.9836</v>
      </c>
      <c r="J38">
        <v>4.8284000000000002</v>
      </c>
      <c r="K38">
        <v>5.7196999999999996</v>
      </c>
      <c r="L38">
        <v>5.5156000000000001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3.0362</v>
      </c>
      <c r="G39">
        <v>2.5011999999999999</v>
      </c>
      <c r="H39">
        <v>5.8750999999999998</v>
      </c>
      <c r="I39">
        <v>4.5624000000000002</v>
      </c>
      <c r="J39">
        <v>7.3327</v>
      </c>
      <c r="K39">
        <v>6.5941000000000001</v>
      </c>
      <c r="L39">
        <v>12.518000000000001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1.9520999999999999</v>
      </c>
      <c r="G40">
        <v>2.5065</v>
      </c>
      <c r="H40">
        <v>2.2614000000000001</v>
      </c>
      <c r="I40">
        <v>4.1860999999999997</v>
      </c>
      <c r="J40">
        <v>2.2048999999999999</v>
      </c>
      <c r="K40">
        <v>0.97719999999999996</v>
      </c>
      <c r="L40">
        <v>2.5211999999999999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3.0081000000000002</v>
      </c>
      <c r="G41">
        <v>4.0834999999999999</v>
      </c>
      <c r="H41">
        <v>4.6246</v>
      </c>
      <c r="I41">
        <v>5.0647000000000002</v>
      </c>
      <c r="J41">
        <v>5.2321</v>
      </c>
      <c r="K41">
        <v>6.0362999999999998</v>
      </c>
      <c r="L41">
        <v>6.2126000000000001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2.5815999999999999</v>
      </c>
      <c r="G42">
        <v>2.9327999999999999</v>
      </c>
      <c r="H42">
        <v>3.5602</v>
      </c>
      <c r="I42">
        <v>5.117</v>
      </c>
      <c r="J42">
        <v>4.4340999999999999</v>
      </c>
      <c r="K42">
        <v>4.9071999999999996</v>
      </c>
      <c r="L42">
        <v>5.6573000000000002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3.0362</v>
      </c>
      <c r="G43">
        <v>2.5011999999999999</v>
      </c>
      <c r="H43">
        <v>5.8750999999999998</v>
      </c>
      <c r="I43">
        <v>2.9922</v>
      </c>
      <c r="J43">
        <v>5.5899000000000001</v>
      </c>
      <c r="K43">
        <v>3.8088000000000002</v>
      </c>
      <c r="L43">
        <v>3.5929000000000002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1.9520999999999999</v>
      </c>
      <c r="G44">
        <v>2.5065</v>
      </c>
      <c r="H44">
        <v>2.2614000000000001</v>
      </c>
      <c r="I44">
        <v>2.0832000000000002</v>
      </c>
      <c r="J44">
        <v>2.3008999999999999</v>
      </c>
      <c r="K44">
        <v>2.4499</v>
      </c>
      <c r="L44">
        <v>2.5293000000000001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2.5815999999999999</v>
      </c>
      <c r="G45">
        <v>2.9327999999999999</v>
      </c>
      <c r="H45">
        <v>3.5602</v>
      </c>
      <c r="I45">
        <v>3.7896999999999998</v>
      </c>
      <c r="J45">
        <v>4.4337</v>
      </c>
      <c r="K45">
        <v>4.7732000000000001</v>
      </c>
      <c r="L45">
        <v>5.1384999999999996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3.0081000000000002</v>
      </c>
      <c r="G46">
        <v>4.0811999999999999</v>
      </c>
      <c r="H46">
        <v>4.6519000000000004</v>
      </c>
      <c r="I46">
        <v>5.1013999999999999</v>
      </c>
      <c r="J46">
        <v>5.4520999999999997</v>
      </c>
      <c r="K46">
        <v>5.9382000000000001</v>
      </c>
      <c r="L46">
        <v>6.4339000000000004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2.5815999999999999</v>
      </c>
      <c r="G47">
        <v>2.9895</v>
      </c>
      <c r="H47">
        <v>4.1039000000000003</v>
      </c>
      <c r="I47">
        <v>4.3994</v>
      </c>
      <c r="J47">
        <v>5.2907000000000002</v>
      </c>
      <c r="K47">
        <v>5.9318</v>
      </c>
      <c r="L47">
        <v>6.5293999999999999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1.9520999999999999</v>
      </c>
      <c r="G48">
        <v>2.4868000000000001</v>
      </c>
      <c r="H48">
        <v>2.2532999999999999</v>
      </c>
      <c r="I48">
        <v>2.113</v>
      </c>
      <c r="J48">
        <v>1.875</v>
      </c>
      <c r="K48">
        <v>1.8131999999999999</v>
      </c>
      <c r="L48">
        <v>2.5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3.0081000000000002</v>
      </c>
      <c r="G49">
        <v>4.0811999999999999</v>
      </c>
      <c r="H49">
        <v>4.6519000000000004</v>
      </c>
      <c r="I49">
        <v>6.4809999999999999</v>
      </c>
      <c r="J49">
        <v>5.2473000000000001</v>
      </c>
      <c r="K49">
        <v>5.9812000000000003</v>
      </c>
      <c r="L49">
        <v>6.7314999999999996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3.0081000000000002</v>
      </c>
      <c r="G50">
        <v>4.0834999999999999</v>
      </c>
      <c r="H50">
        <v>2.0874999999999999</v>
      </c>
      <c r="I50">
        <v>4.093</v>
      </c>
      <c r="J50">
        <v>4.5254000000000003</v>
      </c>
      <c r="K50">
        <v>9.1552000000000007</v>
      </c>
      <c r="L50">
        <v>3.1105999999999998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9.5688960515713115E-2</v>
      </c>
      <c r="C3" s="9">
        <v>9.5688960515713115E-2</v>
      </c>
      <c r="D3" s="9">
        <v>6.7150147730325002E-2</v>
      </c>
      <c r="E3" s="9">
        <v>6.9485805042684146E-2</v>
      </c>
      <c r="F3" s="9">
        <v>9.5956587916087618E-2</v>
      </c>
      <c r="G3" s="9">
        <v>9.7611011845675333E-2</v>
      </c>
      <c r="H3" s="9">
        <v>0.10257428363443849</v>
      </c>
      <c r="I3" s="9">
        <v>0.12049720953830544</v>
      </c>
      <c r="J3" s="9">
        <v>0.12683916793505837</v>
      </c>
      <c r="K3" s="9">
        <v>0.22038305428716387</v>
      </c>
      <c r="L3" s="9">
        <v>0.22128556375131717</v>
      </c>
      <c r="M3" s="9">
        <v>0.22831050228310504</v>
      </c>
      <c r="N3" s="9">
        <v>0.22530641672674839</v>
      </c>
      <c r="O3" s="9">
        <v>0.12074113101510363</v>
      </c>
      <c r="P3" s="9">
        <v>5.546980513216284E-2</v>
      </c>
      <c r="Q3" s="9">
        <v>5.5236411842686704E-2</v>
      </c>
      <c r="R3" s="9">
        <v>5.7077625570776259E-2</v>
      </c>
      <c r="S3" s="9">
        <v>0.10982024160453153</v>
      </c>
      <c r="T3" s="9">
        <v>0.19263698630136988</v>
      </c>
      <c r="U3" s="9">
        <v>0.14788293897882937</v>
      </c>
      <c r="V3" s="9">
        <v>0.15955790784557908</v>
      </c>
      <c r="W3" s="9">
        <v>0.15601217656012176</v>
      </c>
      <c r="X3" s="9">
        <v>0.15601217656012176</v>
      </c>
      <c r="Y3" s="9">
        <v>0.15601217656012176</v>
      </c>
    </row>
    <row r="4" spans="1:25" x14ac:dyDescent="0.45">
      <c r="A4" t="s">
        <v>36</v>
      </c>
      <c r="B4" s="9">
        <v>0.27128659683051304</v>
      </c>
      <c r="C4" s="9">
        <v>0.41901692183722805</v>
      </c>
      <c r="D4" s="9">
        <v>0.45471841704718424</v>
      </c>
      <c r="E4" s="9">
        <v>0.40374909877433313</v>
      </c>
      <c r="F4" s="9">
        <v>0.66069906223358899</v>
      </c>
      <c r="G4" s="9">
        <v>0.73660792488526072</v>
      </c>
      <c r="H4" s="9">
        <v>0.65942610366584453</v>
      </c>
      <c r="I4" s="9">
        <v>0.58616157241735622</v>
      </c>
      <c r="J4" s="9">
        <v>0.58939058950455492</v>
      </c>
      <c r="K4" s="9">
        <v>0.55947964231354652</v>
      </c>
      <c r="L4" s="9">
        <v>0.73427987062404876</v>
      </c>
      <c r="M4" s="9">
        <v>0.77738536910197875</v>
      </c>
      <c r="N4" s="9">
        <v>0.82673373287671237</v>
      </c>
      <c r="O4" s="9">
        <v>0.79760036149162861</v>
      </c>
      <c r="P4" s="9">
        <v>0.82985516552511418</v>
      </c>
      <c r="Q4" s="9">
        <v>0.83472739515602967</v>
      </c>
      <c r="R4" s="9">
        <v>0.81547888599569807</v>
      </c>
      <c r="S4" s="9">
        <v>0.73613035076017996</v>
      </c>
      <c r="T4" s="9">
        <v>0.82612915362646022</v>
      </c>
      <c r="U4" s="9">
        <v>0.65682249546129723</v>
      </c>
      <c r="V4" s="9">
        <v>0.76401496396545088</v>
      </c>
      <c r="W4" s="9">
        <v>0.68235269846509328</v>
      </c>
      <c r="X4" s="9">
        <v>0.66859905374924355</v>
      </c>
      <c r="Y4" s="9">
        <v>0.69971667491885359</v>
      </c>
    </row>
    <row r="5" spans="1:25" x14ac:dyDescent="0.45">
      <c r="A5" t="s">
        <v>38</v>
      </c>
      <c r="B5" s="9">
        <v>0.95027451619917369</v>
      </c>
      <c r="C5" s="9">
        <v>0.89463782869865993</v>
      </c>
      <c r="D5" s="9">
        <v>0.81650257699696849</v>
      </c>
      <c r="E5" s="9">
        <v>0.73416779727778025</v>
      </c>
      <c r="F5" s="9">
        <v>0.77659610680749469</v>
      </c>
      <c r="G5" s="9">
        <v>0.71926814550629092</v>
      </c>
      <c r="H5" s="9">
        <v>0.75052901213943657</v>
      </c>
      <c r="I5" s="9">
        <v>0.74299322941269097</v>
      </c>
      <c r="J5" s="9">
        <v>0.77052099637376525</v>
      </c>
      <c r="K5" s="9">
        <v>0.6779855524147762</v>
      </c>
      <c r="L5" s="9">
        <v>0.6282873822322409</v>
      </c>
      <c r="M5" s="9">
        <v>0.53686684777373173</v>
      </c>
      <c r="N5" s="9">
        <v>0.58753829258424373</v>
      </c>
      <c r="O5" s="9">
        <v>0.68560584166618499</v>
      </c>
      <c r="P5" s="9">
        <v>0.68866207061211093</v>
      </c>
      <c r="Q5" s="9">
        <v>0.65247560211299127</v>
      </c>
      <c r="R5" s="9">
        <v>0.54432361344762215</v>
      </c>
      <c r="S5" s="9">
        <v>0.45522886735716678</v>
      </c>
      <c r="T5" s="9">
        <v>0.46929678020644666</v>
      </c>
      <c r="U5" s="9">
        <v>0.52959830247184958</v>
      </c>
      <c r="V5" s="9">
        <v>0.44477470491944521</v>
      </c>
      <c r="W5" s="9">
        <v>0.41225735246380579</v>
      </c>
      <c r="X5" s="9">
        <v>0.44096653163878502</v>
      </c>
      <c r="Y5" s="9">
        <v>0.44599142418339061</v>
      </c>
    </row>
    <row r="6" spans="1:25" x14ac:dyDescent="0.45">
      <c r="A6" t="s">
        <v>50</v>
      </c>
      <c r="B6" s="9">
        <v>0.38179196434423546</v>
      </c>
      <c r="C6" s="9">
        <v>0.33474510841991489</v>
      </c>
      <c r="D6" s="9">
        <v>0.2926918998463503</v>
      </c>
      <c r="E6" s="9">
        <v>0.27537925512346079</v>
      </c>
      <c r="F6" s="9">
        <v>0.30134822220779506</v>
      </c>
      <c r="G6" s="9">
        <v>0.33304517444695658</v>
      </c>
      <c r="H6" s="9">
        <v>0.34192473327706729</v>
      </c>
      <c r="I6" s="9">
        <v>0.32244800796381656</v>
      </c>
      <c r="J6" s="9">
        <v>0.42054363746015333</v>
      </c>
      <c r="K6" s="9">
        <v>0.37100456621004563</v>
      </c>
      <c r="L6" s="9">
        <v>0.34085793298604417</v>
      </c>
      <c r="M6" s="9">
        <v>0.29490106544901068</v>
      </c>
      <c r="N6" s="9">
        <v>0.30606842697372771</v>
      </c>
      <c r="O6" s="9">
        <v>0.29735804933119642</v>
      </c>
      <c r="P6" s="9">
        <v>0.32112159932466144</v>
      </c>
      <c r="Q6" s="9">
        <v>0.2768364278554723</v>
      </c>
      <c r="R6" s="9">
        <v>0.37342943265586298</v>
      </c>
      <c r="S6" s="9">
        <v>0.49838512083750974</v>
      </c>
      <c r="T6" s="9">
        <v>0.48714874595738694</v>
      </c>
      <c r="U6" s="9">
        <v>0.48317731500947908</v>
      </c>
      <c r="V6" s="9">
        <v>0.502651347768449</v>
      </c>
      <c r="W6" s="9">
        <v>0.55515114081721184</v>
      </c>
      <c r="X6" s="9">
        <v>0.58419547202552957</v>
      </c>
      <c r="Y6" s="9">
        <v>0.57923220023676647</v>
      </c>
    </row>
    <row r="7" spans="1:25" x14ac:dyDescent="0.45">
      <c r="A7" t="s">
        <v>40</v>
      </c>
      <c r="B7" s="9">
        <v>8.9802130898021304E-2</v>
      </c>
      <c r="C7" s="9">
        <v>0.10511325105113253</v>
      </c>
      <c r="D7" s="9">
        <v>0.20821007600236657</v>
      </c>
      <c r="E7" s="9">
        <v>0.15056357044251281</v>
      </c>
      <c r="F7" s="9">
        <v>0.1780402999455406</v>
      </c>
      <c r="G7" s="9">
        <v>0.19432045559488992</v>
      </c>
      <c r="H7" s="9">
        <v>0.21891798161955955</v>
      </c>
      <c r="I7" s="9">
        <v>0.21682318141351484</v>
      </c>
      <c r="J7" s="9">
        <v>0.19579793075544766</v>
      </c>
      <c r="K7" s="9">
        <v>0.19413228337844859</v>
      </c>
      <c r="L7" s="9">
        <v>0.19977168949771687</v>
      </c>
      <c r="M7" s="9">
        <v>0.64917203058810591</v>
      </c>
      <c r="N7" s="9">
        <v>0.42792275707252364</v>
      </c>
      <c r="O7" s="9">
        <v>0.1814775787378527</v>
      </c>
      <c r="P7" s="9">
        <v>0.44764250166743624</v>
      </c>
      <c r="Q7" s="9">
        <v>0.27976075631873432</v>
      </c>
      <c r="R7" s="9">
        <v>0.20723568668774148</v>
      </c>
      <c r="S7" s="9">
        <v>0.14375105699306612</v>
      </c>
      <c r="T7" s="9">
        <v>7.864028411973617E-2</v>
      </c>
      <c r="U7" s="9">
        <v>8.5405039742939282E-2</v>
      </c>
      <c r="V7" s="9">
        <v>7.1875528496533059E-2</v>
      </c>
      <c r="W7" s="9">
        <v>9.6397767630644324E-2</v>
      </c>
      <c r="X7" s="9">
        <v>0.13867749027566378</v>
      </c>
      <c r="Y7" s="9">
        <v>0.10062573989514628</v>
      </c>
    </row>
    <row r="8" spans="1:25" x14ac:dyDescent="0.45">
      <c r="A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>
        <v>3.8051750380517509E-2</v>
      </c>
      <c r="O8" s="9">
        <v>0.11415525114155251</v>
      </c>
      <c r="P8" s="9">
        <v>0.12502717982170039</v>
      </c>
      <c r="Q8" s="9">
        <v>0.11415525114155251</v>
      </c>
      <c r="R8" s="9">
        <v>0.10408272898200376</v>
      </c>
      <c r="S8" s="9">
        <v>9.6592904812082908E-2</v>
      </c>
      <c r="T8" s="9">
        <v>0.13075965130759651</v>
      </c>
      <c r="U8" s="9">
        <v>0.18726591760299624</v>
      </c>
      <c r="V8" s="9">
        <v>0.15889176848080958</v>
      </c>
      <c r="W8" s="9">
        <v>0.14667993163439708</v>
      </c>
      <c r="X8" s="9">
        <v>0.16265644592708259</v>
      </c>
      <c r="Y8" s="9">
        <v>0.19163886720136278</v>
      </c>
    </row>
    <row r="15" spans="1:25" ht="15.75" x14ac:dyDescent="0.5">
      <c r="A15" s="7" t="s">
        <v>52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9.6420661771118785E-2</v>
      </c>
      <c r="C17" s="9">
        <v>9.634584647724348E-2</v>
      </c>
      <c r="D17" s="9">
        <v>9.634584647724348E-2</v>
      </c>
      <c r="E17" s="9">
        <v>9.4662686419809808E-2</v>
      </c>
      <c r="F17" s="9">
        <v>9.5595185559079435E-2</v>
      </c>
      <c r="G17" s="9">
        <v>9.9325512087544851E-2</v>
      </c>
      <c r="H17" s="9">
        <v>0.11779071089629535</v>
      </c>
      <c r="I17" s="9">
        <v>0.1406335179345605</v>
      </c>
      <c r="J17" s="9">
        <v>0.14572529021525601</v>
      </c>
      <c r="K17" s="9">
        <v>0.17092418988962185</v>
      </c>
      <c r="L17" s="9">
        <v>0.23383716600249377</v>
      </c>
      <c r="M17" s="9">
        <v>9.3869965080257356E-2</v>
      </c>
      <c r="N17" s="9">
        <v>0.20525337259976503</v>
      </c>
      <c r="O17" s="9">
        <v>8.9861324856956568E-2</v>
      </c>
      <c r="P17" s="9">
        <v>3.1947513477149164E-2</v>
      </c>
      <c r="Q17" s="9">
        <v>3.1203286910080404E-2</v>
      </c>
      <c r="R17" s="9">
        <v>1.491912392709858E-2</v>
      </c>
      <c r="S17" s="9">
        <v>5.6706354180007898E-2</v>
      </c>
      <c r="T17" s="9">
        <v>0.24228130444814669</v>
      </c>
      <c r="U17" s="9">
        <v>0.27117383940932899</v>
      </c>
      <c r="V17" s="9">
        <v>0.3671581197369948</v>
      </c>
      <c r="W17" s="9">
        <v>0.36159198071825854</v>
      </c>
      <c r="X17" s="9">
        <v>0.34897252236414111</v>
      </c>
    </row>
    <row r="18" spans="1:25" x14ac:dyDescent="0.45">
      <c r="A18" t="s">
        <v>36</v>
      </c>
      <c r="B18" s="9">
        <v>0.17072552004058852</v>
      </c>
      <c r="C18" s="9">
        <v>0.19649571098813592</v>
      </c>
      <c r="D18" s="9">
        <v>0.3076430915314633</v>
      </c>
      <c r="E18" s="9">
        <v>0.27284750028229104</v>
      </c>
      <c r="F18" s="9">
        <v>0.35047365910175149</v>
      </c>
      <c r="G18" s="9">
        <v>0.40003488077118216</v>
      </c>
      <c r="H18" s="9">
        <v>0.65904113549327348</v>
      </c>
      <c r="I18" s="9">
        <v>0.58884267255063549</v>
      </c>
      <c r="J18" s="9">
        <v>0.57576776457594814</v>
      </c>
      <c r="K18" s="9">
        <v>0.56005685907187674</v>
      </c>
      <c r="L18" s="9">
        <v>0.73421920943598729</v>
      </c>
      <c r="M18" s="9">
        <v>0.77744040433679218</v>
      </c>
      <c r="N18" s="9">
        <v>0.8267982893269108</v>
      </c>
      <c r="O18" s="9">
        <v>0.8008609104802531</v>
      </c>
      <c r="P18" s="9">
        <v>0.79822910732501584</v>
      </c>
      <c r="Q18" s="9">
        <v>0.78987814682283208</v>
      </c>
      <c r="R18" s="9">
        <v>0.79219869758257777</v>
      </c>
      <c r="S18" s="9">
        <v>0.75272075115991521</v>
      </c>
      <c r="T18" s="9">
        <v>0.78561515330643283</v>
      </c>
      <c r="U18" s="9">
        <v>0.64412611125611219</v>
      </c>
      <c r="V18" s="9">
        <v>0.75005259185011941</v>
      </c>
      <c r="W18" s="9">
        <v>0.75005259185011941</v>
      </c>
      <c r="X18" s="9">
        <v>0.75006118528968146</v>
      </c>
    </row>
    <row r="19" spans="1:25" x14ac:dyDescent="0.45">
      <c r="A19" t="s">
        <v>38</v>
      </c>
      <c r="B19" s="9">
        <v>0.60379577460563194</v>
      </c>
      <c r="C19" s="9">
        <v>0.52654675666247308</v>
      </c>
      <c r="D19" s="9">
        <v>0.53145769988959102</v>
      </c>
      <c r="E19" s="9">
        <v>0.54956827975728617</v>
      </c>
      <c r="F19" s="9">
        <v>0.57119979416961597</v>
      </c>
      <c r="G19" s="9">
        <v>0.54014687673590678</v>
      </c>
      <c r="H19" s="9">
        <v>0.53522798752101663</v>
      </c>
      <c r="I19" s="9">
        <v>0.52904632303074683</v>
      </c>
      <c r="J19" s="9">
        <v>0.54777587574386155</v>
      </c>
      <c r="K19" s="9">
        <v>0.48632382502337373</v>
      </c>
      <c r="L19" s="9">
        <v>0.46405656116425242</v>
      </c>
      <c r="M19" s="9">
        <v>0.43380698530186712</v>
      </c>
      <c r="N19" s="9">
        <v>0.45636540641754753</v>
      </c>
      <c r="O19" s="9">
        <v>0.55821535149846746</v>
      </c>
      <c r="P19" s="9">
        <v>0.55064737514635342</v>
      </c>
      <c r="Q19" s="9">
        <v>0.4986693313675627</v>
      </c>
      <c r="R19" s="9">
        <v>0.54185891486875071</v>
      </c>
      <c r="S19" s="9">
        <v>0.48210209156715222</v>
      </c>
      <c r="T19" s="9">
        <v>0.50718177852704893</v>
      </c>
      <c r="U19" s="9">
        <v>0.55803946654831826</v>
      </c>
      <c r="V19" s="9">
        <v>0.46202012718780305</v>
      </c>
      <c r="W19" s="9">
        <v>0.39952671000024842</v>
      </c>
      <c r="X19" s="9">
        <v>0.37843311787842981</v>
      </c>
    </row>
    <row r="20" spans="1:25" x14ac:dyDescent="0.45">
      <c r="A20" t="s">
        <v>50</v>
      </c>
      <c r="B20" s="9">
        <v>0.38290725238490064</v>
      </c>
      <c r="C20" s="9">
        <v>0.33418226426300485</v>
      </c>
      <c r="D20" s="9">
        <v>0.29308464427415554</v>
      </c>
      <c r="E20" s="9">
        <v>0.27549415315890147</v>
      </c>
      <c r="F20" s="9">
        <v>0.30163712208721694</v>
      </c>
      <c r="G20" s="9">
        <v>0.33221481054651975</v>
      </c>
      <c r="H20" s="9">
        <v>0.3443082134159024</v>
      </c>
      <c r="I20" s="9">
        <v>0.32615367589114452</v>
      </c>
      <c r="J20" s="9">
        <v>0.42606461758109582</v>
      </c>
      <c r="K20" s="9">
        <v>0.37360183806495834</v>
      </c>
      <c r="L20" s="9">
        <v>0.34339136090629435</v>
      </c>
      <c r="M20" s="9">
        <v>0.30512357649183991</v>
      </c>
      <c r="N20" s="9">
        <v>0.31830597198776373</v>
      </c>
      <c r="O20" s="9">
        <v>0.34374843793998605</v>
      </c>
      <c r="P20" s="9">
        <v>0.32421733837187355</v>
      </c>
      <c r="Q20" s="9">
        <v>0.29347788100093963</v>
      </c>
      <c r="R20" s="9">
        <v>0.37998083091539742</v>
      </c>
      <c r="S20" s="9">
        <v>0.51734058630200463</v>
      </c>
      <c r="T20" s="9">
        <v>0.48663188767234833</v>
      </c>
      <c r="U20" s="9">
        <v>0.48460652651535269</v>
      </c>
      <c r="V20" s="9">
        <v>0.5035752828054969</v>
      </c>
      <c r="W20" s="9">
        <v>0.5012404306945184</v>
      </c>
      <c r="X20" s="9">
        <v>0.50051597674509496</v>
      </c>
    </row>
    <row r="21" spans="1:25" x14ac:dyDescent="0.45">
      <c r="A21" t="s">
        <v>40</v>
      </c>
      <c r="B21" s="9">
        <v>0.11153317646486573</v>
      </c>
      <c r="C21" s="9">
        <v>0.12687271217781804</v>
      </c>
      <c r="D21" s="9">
        <v>0.19782607705308619</v>
      </c>
      <c r="E21" s="9">
        <v>8.3460594595005294E-2</v>
      </c>
      <c r="F21" s="9">
        <v>9.7525097367714211E-2</v>
      </c>
      <c r="G21" s="9">
        <v>8.9730141100004102E-2</v>
      </c>
      <c r="H21" s="9">
        <v>0.11315006580850524</v>
      </c>
      <c r="I21" s="9">
        <v>7.8606948292242698E-2</v>
      </c>
      <c r="J21" s="9">
        <v>7.300389724819667E-2</v>
      </c>
      <c r="K21" s="9">
        <v>7.558964301017404E-2</v>
      </c>
      <c r="L21" s="9">
        <v>7.5074451319798008E-2</v>
      </c>
      <c r="M21" s="9">
        <v>0.31353015144409929</v>
      </c>
      <c r="N21" s="9">
        <v>0.25582166364748438</v>
      </c>
      <c r="O21" s="9">
        <v>0.10126017183190769</v>
      </c>
      <c r="P21" s="9">
        <v>7.1849246773626071E-2</v>
      </c>
      <c r="Q21" s="9">
        <v>9.7622824783637485E-2</v>
      </c>
      <c r="R21" s="9">
        <v>8.0892672095702986E-2</v>
      </c>
      <c r="S21" s="9">
        <v>8.6227055988673501E-2</v>
      </c>
      <c r="T21" s="9">
        <v>6.8515951079167567E-2</v>
      </c>
      <c r="U21" s="9">
        <v>7.0572078814223491E-2</v>
      </c>
      <c r="V21" s="9">
        <v>5.6643146353764121E-2</v>
      </c>
      <c r="W21" s="9">
        <v>5.9255801310537988E-2</v>
      </c>
      <c r="X21" s="9">
        <v>5.8416165792042493E-2</v>
      </c>
    </row>
    <row r="22" spans="1:25" x14ac:dyDescent="0.45">
      <c r="A22" t="s">
        <v>51</v>
      </c>
      <c r="B22" s="9"/>
      <c r="C22" s="9"/>
      <c r="D22" s="9"/>
      <c r="E22" s="9"/>
      <c r="F22" s="9"/>
      <c r="G22" s="9"/>
      <c r="H22" s="9"/>
      <c r="I22" s="9">
        <v>0.14053779807204464</v>
      </c>
      <c r="J22" s="9">
        <v>0.14036867918146456</v>
      </c>
      <c r="K22" s="9">
        <v>0.14036867918146456</v>
      </c>
      <c r="L22" s="9">
        <v>0.14038577759871071</v>
      </c>
      <c r="M22" s="9">
        <v>0.14038577759871071</v>
      </c>
      <c r="N22" s="9">
        <v>3.0073950260851946E-2</v>
      </c>
      <c r="O22" s="9">
        <v>5.3840572872783224E-2</v>
      </c>
      <c r="P22" s="9">
        <v>0.13061907992124963</v>
      </c>
      <c r="Q22" s="9">
        <v>0.14402340607575737</v>
      </c>
      <c r="R22" s="9">
        <v>0.14411125652290169</v>
      </c>
      <c r="S22" s="9">
        <v>0.14742766239077734</v>
      </c>
      <c r="T22" s="9">
        <v>0.1132335326437484</v>
      </c>
      <c r="U22" s="9">
        <v>6.6249057803108233E-2</v>
      </c>
      <c r="V22" s="9">
        <v>3.3102148446495686E-2</v>
      </c>
      <c r="W22" s="9">
        <v>2.9353200000683737E-2</v>
      </c>
      <c r="X22" s="9">
        <v>2.4623074960782771E-2</v>
      </c>
    </row>
    <row r="30" spans="1:25" ht="15.75" x14ac:dyDescent="0.5">
      <c r="A30" s="7" t="s">
        <v>53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54</v>
      </c>
      <c r="B32" s="10">
        <v>69.899999999999991</v>
      </c>
      <c r="C32" s="10">
        <v>75.780000000000015</v>
      </c>
      <c r="D32" s="10">
        <v>80.86999999999999</v>
      </c>
      <c r="E32" s="10">
        <v>83.31</v>
      </c>
      <c r="F32" s="10">
        <v>96.06</v>
      </c>
      <c r="G32" s="10">
        <v>98.750000000000014</v>
      </c>
      <c r="H32" s="10">
        <v>103.99000000000001</v>
      </c>
      <c r="I32" s="10">
        <v>108.55</v>
      </c>
      <c r="J32" s="10">
        <v>113.83</v>
      </c>
      <c r="K32" s="10">
        <v>116.11</v>
      </c>
      <c r="L32" s="10">
        <v>125.03999999999999</v>
      </c>
      <c r="M32" s="10">
        <v>127.07</v>
      </c>
      <c r="N32" s="10">
        <v>134.07999999999998</v>
      </c>
      <c r="O32" s="10">
        <v>140.97</v>
      </c>
      <c r="P32" s="10">
        <v>147.47</v>
      </c>
      <c r="Q32" s="10">
        <v>150.11000000000001</v>
      </c>
      <c r="R32" s="10">
        <v>156.65000000000003</v>
      </c>
      <c r="S32" s="10">
        <v>160.64000000000001</v>
      </c>
      <c r="T32" s="10">
        <v>170.57999999999998</v>
      </c>
      <c r="U32" s="10">
        <v>178.49999999999997</v>
      </c>
      <c r="V32" s="10">
        <v>174.01000000000002</v>
      </c>
      <c r="W32" s="10">
        <v>175.20999999999998</v>
      </c>
      <c r="X32" s="10">
        <v>183.63</v>
      </c>
      <c r="Y32" s="10">
        <v>187.8</v>
      </c>
    </row>
    <row r="33" spans="1:25" x14ac:dyDescent="0.45">
      <c r="A33" t="s">
        <v>34</v>
      </c>
      <c r="B33" s="11">
        <v>0.56999999999999995</v>
      </c>
      <c r="C33" s="11">
        <v>0.56999999999999995</v>
      </c>
      <c r="D33" s="11">
        <v>0.4</v>
      </c>
      <c r="E33" s="11">
        <v>0.42</v>
      </c>
      <c r="F33" s="11">
        <v>0.57999999999999996</v>
      </c>
      <c r="G33" s="11">
        <v>0.59</v>
      </c>
      <c r="H33" s="11">
        <v>0.62</v>
      </c>
      <c r="I33" s="11">
        <v>0.76</v>
      </c>
      <c r="J33" s="11">
        <v>0.8</v>
      </c>
      <c r="K33" s="11">
        <v>1.39</v>
      </c>
      <c r="L33" s="11">
        <v>1.26</v>
      </c>
      <c r="M33" s="11">
        <v>1.54</v>
      </c>
      <c r="N33" s="11">
        <v>1.5</v>
      </c>
      <c r="O33" s="11">
        <v>1.1000000000000001</v>
      </c>
      <c r="P33" s="11">
        <v>0.69</v>
      </c>
      <c r="Q33" s="11">
        <v>0.75</v>
      </c>
      <c r="R33" s="11">
        <v>0.76</v>
      </c>
      <c r="S33" s="11">
        <v>0.76</v>
      </c>
      <c r="T33" s="11">
        <v>1.35</v>
      </c>
      <c r="U33" s="11">
        <v>1.1399999999999999</v>
      </c>
      <c r="V33" s="11">
        <v>1.23</v>
      </c>
      <c r="W33" s="11">
        <v>1.23</v>
      </c>
      <c r="X33" s="11">
        <v>1.23</v>
      </c>
      <c r="Y33" s="11">
        <v>1.23</v>
      </c>
    </row>
    <row r="34" spans="1:25" x14ac:dyDescent="0.45">
      <c r="A34" t="s">
        <v>36</v>
      </c>
      <c r="B34" s="11">
        <v>4.04</v>
      </c>
      <c r="C34" s="11">
        <v>6.24</v>
      </c>
      <c r="D34" s="11">
        <v>9.56</v>
      </c>
      <c r="E34" s="11">
        <v>13.44</v>
      </c>
      <c r="F34" s="11">
        <v>22.63</v>
      </c>
      <c r="G34" s="11">
        <v>25.23</v>
      </c>
      <c r="H34" s="11">
        <v>26.63</v>
      </c>
      <c r="I34" s="11">
        <v>30.86</v>
      </c>
      <c r="J34" s="11">
        <v>31.03</v>
      </c>
      <c r="K34" s="11">
        <v>37.64</v>
      </c>
      <c r="L34" s="11">
        <v>49.4</v>
      </c>
      <c r="M34" s="11">
        <v>52.3</v>
      </c>
      <c r="N34" s="11">
        <v>55.62</v>
      </c>
      <c r="O34" s="11">
        <v>53.66</v>
      </c>
      <c r="P34" s="11">
        <v>55.83</v>
      </c>
      <c r="Q34" s="11">
        <v>63.47</v>
      </c>
      <c r="R34" s="11">
        <v>69.150000000000006</v>
      </c>
      <c r="S34" s="11">
        <v>68.87</v>
      </c>
      <c r="T34" s="11">
        <v>77.290000000000006</v>
      </c>
      <c r="U34" s="11">
        <v>76.41</v>
      </c>
      <c r="V34" s="11">
        <v>88.88</v>
      </c>
      <c r="W34" s="11">
        <v>79.38</v>
      </c>
      <c r="X34" s="11">
        <v>77.78</v>
      </c>
      <c r="Y34" s="11">
        <v>81.400000000000006</v>
      </c>
    </row>
    <row r="35" spans="1:25" x14ac:dyDescent="0.45">
      <c r="A35" t="s">
        <v>38</v>
      </c>
      <c r="B35" s="11">
        <v>55.94</v>
      </c>
      <c r="C35" s="11">
        <v>60.11</v>
      </c>
      <c r="D35" s="11">
        <v>60.01</v>
      </c>
      <c r="E35" s="11">
        <v>60.39</v>
      </c>
      <c r="F35" s="11">
        <v>63.88</v>
      </c>
      <c r="G35" s="11">
        <v>63.89</v>
      </c>
      <c r="H35" s="11">
        <v>67.39</v>
      </c>
      <c r="I35" s="11">
        <v>67.95</v>
      </c>
      <c r="J35" s="11">
        <v>71.48</v>
      </c>
      <c r="K35" s="11">
        <v>67.349999999999994</v>
      </c>
      <c r="L35" s="11">
        <v>65.22</v>
      </c>
      <c r="M35" s="11">
        <v>55.73</v>
      </c>
      <c r="N35" s="11">
        <v>60.99</v>
      </c>
      <c r="O35" s="11">
        <v>71.17</v>
      </c>
      <c r="P35" s="11">
        <v>73.84</v>
      </c>
      <c r="Q35" s="11">
        <v>69.959999999999994</v>
      </c>
      <c r="R35" s="11">
        <v>65.23</v>
      </c>
      <c r="S35" s="11">
        <v>62.13</v>
      </c>
      <c r="T35" s="11">
        <v>64.05</v>
      </c>
      <c r="U35" s="11">
        <v>72.28</v>
      </c>
      <c r="V35" s="11">
        <v>53.69</v>
      </c>
      <c r="W35" s="11">
        <v>60.96</v>
      </c>
      <c r="X35" s="11">
        <v>68.45</v>
      </c>
      <c r="Y35" s="11">
        <v>69.23</v>
      </c>
    </row>
    <row r="36" spans="1:25" x14ac:dyDescent="0.45">
      <c r="A36" t="s">
        <v>50</v>
      </c>
      <c r="B36" s="11">
        <v>6.99</v>
      </c>
      <c r="C36" s="11">
        <v>6.07</v>
      </c>
      <c r="D36" s="11">
        <v>5.41</v>
      </c>
      <c r="E36" s="11">
        <v>5.09</v>
      </c>
      <c r="F36" s="11">
        <v>5.57</v>
      </c>
      <c r="G36" s="11">
        <v>6.01</v>
      </c>
      <c r="H36" s="11">
        <v>6.32</v>
      </c>
      <c r="I36" s="11">
        <v>5.96</v>
      </c>
      <c r="J36" s="11">
        <v>7.81</v>
      </c>
      <c r="K36" s="11">
        <v>6.89</v>
      </c>
      <c r="L36" s="11">
        <v>6.36</v>
      </c>
      <c r="M36" s="11">
        <v>8.06</v>
      </c>
      <c r="N36" s="11">
        <v>9.25</v>
      </c>
      <c r="O36" s="11">
        <v>11.8</v>
      </c>
      <c r="P36" s="11">
        <v>13.39</v>
      </c>
      <c r="Q36" s="11">
        <v>13.92</v>
      </c>
      <c r="R36" s="11">
        <v>20.02</v>
      </c>
      <c r="S36" s="11">
        <v>26.85</v>
      </c>
      <c r="T36" s="11">
        <v>26.33</v>
      </c>
      <c r="U36" s="11">
        <v>26.2</v>
      </c>
      <c r="V36" s="11">
        <v>27.3</v>
      </c>
      <c r="W36" s="11">
        <v>30.2</v>
      </c>
      <c r="X36" s="11">
        <v>31.78</v>
      </c>
      <c r="Y36" s="11">
        <v>31.51</v>
      </c>
    </row>
    <row r="37" spans="1:25" x14ac:dyDescent="0.45">
      <c r="A37" t="s">
        <v>40</v>
      </c>
      <c r="B37" s="11">
        <v>2.36</v>
      </c>
      <c r="C37" s="11">
        <v>2.79</v>
      </c>
      <c r="D37" s="11">
        <v>5.49</v>
      </c>
      <c r="E37" s="11">
        <v>3.97</v>
      </c>
      <c r="F37" s="11">
        <v>3.4</v>
      </c>
      <c r="G37" s="11">
        <v>3.03</v>
      </c>
      <c r="H37" s="11">
        <v>3.03</v>
      </c>
      <c r="I37" s="11">
        <v>3.02</v>
      </c>
      <c r="J37" s="11">
        <v>2.71</v>
      </c>
      <c r="K37" s="11">
        <v>2.84</v>
      </c>
      <c r="L37" s="11">
        <v>2.8</v>
      </c>
      <c r="M37" s="11">
        <v>9.44</v>
      </c>
      <c r="N37" s="11">
        <v>6.71</v>
      </c>
      <c r="O37" s="11">
        <v>3.1</v>
      </c>
      <c r="P37" s="11">
        <v>3.49</v>
      </c>
      <c r="Q37" s="11">
        <v>1.74</v>
      </c>
      <c r="R37" s="11">
        <v>1.18</v>
      </c>
      <c r="S37" s="11">
        <v>1.7</v>
      </c>
      <c r="T37" s="11">
        <v>0.93</v>
      </c>
      <c r="U37" s="11">
        <v>1.01</v>
      </c>
      <c r="V37" s="11">
        <v>0.85</v>
      </c>
      <c r="W37" s="11">
        <v>1.1399999999999999</v>
      </c>
      <c r="X37" s="11">
        <v>1.64</v>
      </c>
      <c r="Y37" s="11">
        <v>1.19</v>
      </c>
    </row>
    <row r="38" spans="1:25" x14ac:dyDescent="0.45">
      <c r="A38" t="s">
        <v>51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0.01</v>
      </c>
      <c r="O38" s="11">
        <v>0.14000000000000001</v>
      </c>
      <c r="P38" s="11">
        <v>0.23</v>
      </c>
      <c r="Q38" s="11">
        <v>0.27</v>
      </c>
      <c r="R38" s="11">
        <v>0.31</v>
      </c>
      <c r="S38" s="11">
        <v>0.33</v>
      </c>
      <c r="T38" s="11">
        <v>0.63</v>
      </c>
      <c r="U38" s="11">
        <v>1.46</v>
      </c>
      <c r="V38" s="11">
        <v>2.06</v>
      </c>
      <c r="W38" s="11">
        <v>2.2999999999999998</v>
      </c>
      <c r="X38" s="11">
        <v>2.75</v>
      </c>
      <c r="Y38" s="11">
        <v>3.24</v>
      </c>
    </row>
    <row r="39" spans="1:25" x14ac:dyDescent="0.45">
      <c r="A39" t="s">
        <v>55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</row>
    <row r="43" spans="1:25" ht="15.75" x14ac:dyDescent="0.5">
      <c r="A43" s="7" t="s">
        <v>56</v>
      </c>
    </row>
    <row r="44" spans="1:25" x14ac:dyDescent="0.45">
      <c r="A44" s="8" t="s">
        <v>49</v>
      </c>
      <c r="B44" s="8">
        <v>2000</v>
      </c>
      <c r="C44" s="8">
        <v>2001</v>
      </c>
      <c r="D44" s="8">
        <v>2002</v>
      </c>
      <c r="E44" s="8">
        <v>2003</v>
      </c>
      <c r="F44" s="8">
        <v>2004</v>
      </c>
      <c r="G44" s="8">
        <v>2005</v>
      </c>
      <c r="H44" s="8">
        <v>2006</v>
      </c>
      <c r="I44" s="8">
        <v>2007</v>
      </c>
      <c r="J44" s="8">
        <v>2008</v>
      </c>
      <c r="K44" s="8">
        <v>2009</v>
      </c>
      <c r="L44" s="8">
        <v>2010</v>
      </c>
      <c r="M44" s="8">
        <v>2011</v>
      </c>
      <c r="N44" s="8">
        <v>2012</v>
      </c>
      <c r="O44" s="8">
        <v>2013</v>
      </c>
      <c r="P44" s="8">
        <v>2014</v>
      </c>
      <c r="Q44" s="8">
        <v>2015</v>
      </c>
      <c r="R44" s="8">
        <v>2016</v>
      </c>
      <c r="S44" s="8">
        <v>2017</v>
      </c>
      <c r="T44" s="8">
        <v>2018</v>
      </c>
      <c r="U44" s="8">
        <v>2019</v>
      </c>
      <c r="V44" s="8">
        <v>2020</v>
      </c>
      <c r="W44" s="8">
        <v>2021</v>
      </c>
      <c r="X44" s="8">
        <v>2022</v>
      </c>
    </row>
    <row r="45" spans="1:25" x14ac:dyDescent="0.45">
      <c r="A45" s="10" t="s">
        <v>54</v>
      </c>
      <c r="B45" s="10">
        <v>64.851904000000005</v>
      </c>
      <c r="C45" s="10">
        <v>70.304148999999995</v>
      </c>
      <c r="D45" s="10">
        <v>74.736148999999997</v>
      </c>
      <c r="E45" s="10">
        <v>77.773763000000002</v>
      </c>
      <c r="F45" s="10">
        <v>92.001463999999984</v>
      </c>
      <c r="G45" s="10">
        <v>94.632083000000009</v>
      </c>
      <c r="H45" s="10">
        <v>100.33902</v>
      </c>
      <c r="I45" s="10">
        <v>105.032826</v>
      </c>
      <c r="J45" s="10">
        <v>109.179987</v>
      </c>
      <c r="K45" s="10">
        <v>110.70510199999998</v>
      </c>
      <c r="L45" s="10">
        <v>120.119167</v>
      </c>
      <c r="M45" s="10">
        <v>126.130475</v>
      </c>
      <c r="N45" s="10">
        <v>133.86829299999999</v>
      </c>
      <c r="O45" s="10">
        <v>140.82529500000001</v>
      </c>
      <c r="P45" s="10">
        <v>143.42857799999999</v>
      </c>
      <c r="Q45" s="10">
        <v>145.73768200000004</v>
      </c>
      <c r="R45" s="10">
        <v>158.18690699999999</v>
      </c>
      <c r="S45" s="10">
        <v>160.24242800000002</v>
      </c>
      <c r="T45" s="10">
        <v>168.91746899999998</v>
      </c>
      <c r="U45" s="10">
        <v>175.183787</v>
      </c>
      <c r="V45" s="10">
        <v>171.47725199999996</v>
      </c>
      <c r="W45" s="10">
        <v>171.50815899999998</v>
      </c>
      <c r="X45" s="10">
        <v>171.51069200000003</v>
      </c>
    </row>
    <row r="46" spans="1:25" x14ac:dyDescent="0.45">
      <c r="A46" t="s">
        <v>34</v>
      </c>
      <c r="B46" s="11">
        <v>0.57090399999999997</v>
      </c>
      <c r="C46" s="11">
        <v>0.57214900000000002</v>
      </c>
      <c r="D46" s="11">
        <v>0.57214900000000002</v>
      </c>
      <c r="E46" s="11">
        <v>0.57376300000000013</v>
      </c>
      <c r="F46" s="11">
        <v>0.57941500000000001</v>
      </c>
      <c r="G46" s="11">
        <v>0.60202500000000003</v>
      </c>
      <c r="H46" s="11">
        <v>0.71394500000000005</v>
      </c>
      <c r="I46" s="11">
        <v>0.88319700000000001</v>
      </c>
      <c r="J46" s="11">
        <v>0.91517400000000004</v>
      </c>
      <c r="K46" s="11">
        <v>1.0742049999999999</v>
      </c>
      <c r="L46" s="11">
        <v>1.3551280000000001</v>
      </c>
      <c r="M46" s="11">
        <v>0.63642799999999999</v>
      </c>
      <c r="N46" s="11">
        <v>1.3799800000000002</v>
      </c>
      <c r="O46" s="11">
        <v>0.82239600000000002</v>
      </c>
      <c r="P46" s="11">
        <v>0.400424</v>
      </c>
      <c r="Q46" s="11">
        <v>0.42503399999999997</v>
      </c>
      <c r="R46" s="11">
        <v>0.19949800000000001</v>
      </c>
      <c r="S46" s="11">
        <v>0.39741800000000005</v>
      </c>
      <c r="T46" s="11">
        <v>1.7191099999999999</v>
      </c>
      <c r="U46" s="11">
        <v>2.0971000000000002</v>
      </c>
      <c r="V46" s="11">
        <v>2.8645700000000001</v>
      </c>
      <c r="W46" s="11">
        <v>2.8645700000000001</v>
      </c>
      <c r="X46" s="11">
        <v>2.86557</v>
      </c>
    </row>
    <row r="47" spans="1:25" x14ac:dyDescent="0.45">
      <c r="A47" t="s">
        <v>36</v>
      </c>
      <c r="B47" s="11">
        <v>4.0380000000000003</v>
      </c>
      <c r="C47" s="11">
        <v>6.2380000000000004</v>
      </c>
      <c r="D47" s="11">
        <v>9.5589999999999993</v>
      </c>
      <c r="E47" s="11">
        <v>13.435</v>
      </c>
      <c r="F47" s="11">
        <v>22.626999999999999</v>
      </c>
      <c r="G47" s="11">
        <v>25.231000000000002</v>
      </c>
      <c r="H47" s="11">
        <v>26.626000000000001</v>
      </c>
      <c r="I47" s="11">
        <v>30.856000000000002</v>
      </c>
      <c r="J47" s="11">
        <v>31.029</v>
      </c>
      <c r="K47" s="11">
        <v>37.643999999999998</v>
      </c>
      <c r="L47" s="11">
        <v>49.401000000000003</v>
      </c>
      <c r="M47" s="11">
        <v>52.302</v>
      </c>
      <c r="N47" s="11">
        <v>55.615000000000002</v>
      </c>
      <c r="O47" s="11">
        <v>53.662999999999997</v>
      </c>
      <c r="P47" s="11">
        <v>53.692999999999998</v>
      </c>
      <c r="Q47" s="11">
        <v>60.128999999999998</v>
      </c>
      <c r="R47" s="11">
        <v>66.245999999999995</v>
      </c>
      <c r="S47" s="11">
        <v>68.866</v>
      </c>
      <c r="T47" s="11">
        <v>73.361999999999995</v>
      </c>
      <c r="U47" s="11">
        <v>74.954999999999998</v>
      </c>
      <c r="V47" s="11">
        <v>87.281999999999996</v>
      </c>
      <c r="W47" s="11">
        <v>87.281999999999996</v>
      </c>
      <c r="X47" s="11">
        <v>87.283000000000001</v>
      </c>
    </row>
    <row r="48" spans="1:25" x14ac:dyDescent="0.45">
      <c r="A48" t="s">
        <v>38</v>
      </c>
      <c r="B48" s="11">
        <v>50.314</v>
      </c>
      <c r="C48" s="11">
        <v>54.066000000000003</v>
      </c>
      <c r="D48" s="11">
        <v>53.978999999999999</v>
      </c>
      <c r="E48" s="11">
        <v>56.478000000000002</v>
      </c>
      <c r="F48" s="11">
        <v>61.363</v>
      </c>
      <c r="G48" s="11">
        <v>61.396000000000001</v>
      </c>
      <c r="H48" s="11">
        <v>64.768000000000001</v>
      </c>
      <c r="I48" s="11">
        <v>65.567999999999998</v>
      </c>
      <c r="J48" s="11">
        <v>67.778999999999996</v>
      </c>
      <c r="K48" s="11">
        <v>63.37</v>
      </c>
      <c r="L48" s="11">
        <v>61.341999999999999</v>
      </c>
      <c r="M48" s="11">
        <v>55.731999999999999</v>
      </c>
      <c r="N48" s="11">
        <v>60.991999999999997</v>
      </c>
      <c r="O48" s="11">
        <v>71.174000000000007</v>
      </c>
      <c r="P48" s="11">
        <v>74.465999999999994</v>
      </c>
      <c r="Q48" s="11">
        <v>67.900000000000006</v>
      </c>
      <c r="R48" s="11">
        <v>69.870999999999995</v>
      </c>
      <c r="S48" s="11">
        <v>62.131</v>
      </c>
      <c r="T48" s="11">
        <v>65.989999999999995</v>
      </c>
      <c r="U48" s="11">
        <v>70.41</v>
      </c>
      <c r="V48" s="11">
        <v>52.85</v>
      </c>
      <c r="W48" s="11">
        <v>52.85</v>
      </c>
      <c r="X48" s="11">
        <v>52.850999999999999</v>
      </c>
    </row>
    <row r="49" spans="1:25" x14ac:dyDescent="0.45">
      <c r="A49" t="s">
        <v>50</v>
      </c>
      <c r="B49" s="11">
        <v>6.9939999999999998</v>
      </c>
      <c r="C49" s="11">
        <v>6.0659999999999998</v>
      </c>
      <c r="D49" s="11">
        <v>5.415</v>
      </c>
      <c r="E49" s="11">
        <v>5.09</v>
      </c>
      <c r="F49" s="11">
        <v>5.5730490000000001</v>
      </c>
      <c r="G49" s="11">
        <v>6.0070579999999998</v>
      </c>
      <c r="H49" s="11">
        <v>6.3230750000000002</v>
      </c>
      <c r="I49" s="11">
        <v>5.9570749999999997</v>
      </c>
      <c r="J49" s="11">
        <v>7.8071490000000008</v>
      </c>
      <c r="K49" s="11">
        <v>6.8902330000000003</v>
      </c>
      <c r="L49" s="11">
        <v>6.36137</v>
      </c>
      <c r="M49" s="11">
        <v>8.0563780000000005</v>
      </c>
      <c r="N49" s="11">
        <v>9.2513780000000008</v>
      </c>
      <c r="O49" s="11">
        <v>11.799393999999999</v>
      </c>
      <c r="P49" s="11">
        <v>13.541024999999999</v>
      </c>
      <c r="Q49" s="11">
        <v>15.525109</v>
      </c>
      <c r="R49" s="11">
        <v>20.358240000000002</v>
      </c>
      <c r="S49" s="11">
        <v>26.717298</v>
      </c>
      <c r="T49" s="11">
        <v>26.296288000000001</v>
      </c>
      <c r="U49" s="11">
        <v>26.28134</v>
      </c>
      <c r="V49" s="11">
        <v>27.302340000000001</v>
      </c>
      <c r="W49" s="11">
        <v>27.302340000000001</v>
      </c>
      <c r="X49" s="11">
        <v>27.302340000000001</v>
      </c>
    </row>
    <row r="50" spans="1:25" x14ac:dyDescent="0.45">
      <c r="A50" t="s">
        <v>40</v>
      </c>
      <c r="B50" s="11">
        <v>2.9350000000000001</v>
      </c>
      <c r="C50" s="11">
        <v>3.3620000000000001</v>
      </c>
      <c r="D50" s="11">
        <v>5.2110000000000003</v>
      </c>
      <c r="E50" s="11">
        <v>2.1970000000000001</v>
      </c>
      <c r="F50" s="11">
        <v>1.859</v>
      </c>
      <c r="G50" s="11">
        <v>1.3959999999999999</v>
      </c>
      <c r="H50" s="11">
        <v>1.9079999999999999</v>
      </c>
      <c r="I50" s="11">
        <v>1.768</v>
      </c>
      <c r="J50" s="11">
        <v>1.649</v>
      </c>
      <c r="K50" s="11">
        <v>1.726</v>
      </c>
      <c r="L50" s="11">
        <v>1.659</v>
      </c>
      <c r="M50" s="11">
        <v>9.4030000000000005</v>
      </c>
      <c r="N50" s="11">
        <v>6.6230000000000002</v>
      </c>
      <c r="O50" s="11">
        <v>3.3119999999999998</v>
      </c>
      <c r="P50" s="11">
        <v>1.1319999999999999</v>
      </c>
      <c r="Q50" s="11">
        <v>1.4780690000000001</v>
      </c>
      <c r="R50" s="11">
        <v>1.1496009999999999</v>
      </c>
      <c r="S50" s="11">
        <v>1.7033800000000001</v>
      </c>
      <c r="T50" s="11">
        <v>1.072797</v>
      </c>
      <c r="U50" s="11">
        <v>0.95908699999999991</v>
      </c>
      <c r="V50" s="11">
        <v>0.74832500000000002</v>
      </c>
      <c r="W50" s="11">
        <v>0.74972399999999995</v>
      </c>
      <c r="X50" s="11">
        <v>0.749197</v>
      </c>
    </row>
    <row r="51" spans="1:25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>
        <v>5.5400000000000002E-4</v>
      </c>
      <c r="J51" s="11">
        <v>6.6399999999999999E-4</v>
      </c>
      <c r="K51" s="11">
        <v>6.6399999999999999E-4</v>
      </c>
      <c r="L51" s="11">
        <v>6.69E-4</v>
      </c>
      <c r="M51" s="11">
        <v>6.69E-4</v>
      </c>
      <c r="N51" s="11">
        <v>6.9349999999999993E-3</v>
      </c>
      <c r="O51" s="11">
        <v>5.4505000000000005E-2</v>
      </c>
      <c r="P51" s="11">
        <v>0.196129</v>
      </c>
      <c r="Q51" s="11">
        <v>0.28047000000000005</v>
      </c>
      <c r="R51" s="11">
        <v>0.362568</v>
      </c>
      <c r="S51" s="11">
        <v>0.42733199999999999</v>
      </c>
      <c r="T51" s="11">
        <v>0.47727399999999998</v>
      </c>
      <c r="U51" s="11">
        <v>0.48125999999999997</v>
      </c>
      <c r="V51" s="11">
        <v>0.43001699999999998</v>
      </c>
      <c r="W51" s="11">
        <v>0.45952499999999996</v>
      </c>
      <c r="X51" s="11">
        <v>0.45958499999999997</v>
      </c>
    </row>
    <row r="55" spans="1:25" ht="15.75" x14ac:dyDescent="0.5">
      <c r="A55" s="7" t="s">
        <v>57</v>
      </c>
    </row>
    <row r="56" spans="1:25" x14ac:dyDescent="0.45">
      <c r="A56" s="8" t="s">
        <v>49</v>
      </c>
      <c r="B56" s="8">
        <v>2000</v>
      </c>
      <c r="C56" s="8">
        <v>2001</v>
      </c>
      <c r="D56" s="8">
        <v>2002</v>
      </c>
      <c r="E56" s="8">
        <v>2003</v>
      </c>
      <c r="F56" s="8">
        <v>2004</v>
      </c>
      <c r="G56" s="8">
        <v>2005</v>
      </c>
      <c r="H56" s="8">
        <v>2006</v>
      </c>
      <c r="I56" s="8">
        <v>2007</v>
      </c>
      <c r="J56" s="8">
        <v>2008</v>
      </c>
      <c r="K56" s="8">
        <v>2009</v>
      </c>
      <c r="L56" s="8">
        <v>2010</v>
      </c>
      <c r="M56" s="8">
        <v>2011</v>
      </c>
      <c r="N56" s="8">
        <v>2012</v>
      </c>
      <c r="O56" s="8">
        <v>2013</v>
      </c>
      <c r="P56" s="8">
        <v>2014</v>
      </c>
      <c r="Q56" s="8">
        <v>2015</v>
      </c>
      <c r="R56" s="8">
        <v>2016</v>
      </c>
      <c r="S56" s="8">
        <v>2017</v>
      </c>
      <c r="T56" s="8">
        <v>2018</v>
      </c>
      <c r="U56" s="8">
        <v>2019</v>
      </c>
      <c r="V56" s="8">
        <v>2020</v>
      </c>
      <c r="W56" s="8">
        <v>2021</v>
      </c>
      <c r="X56" s="8">
        <v>2022</v>
      </c>
      <c r="Y56" s="8">
        <v>2023</v>
      </c>
    </row>
    <row r="57" spans="1:25" x14ac:dyDescent="0.45">
      <c r="A57" t="s">
        <v>34</v>
      </c>
      <c r="B57" s="11">
        <v>0.68</v>
      </c>
      <c r="C57" s="11">
        <v>0.68</v>
      </c>
      <c r="D57" s="11">
        <v>0.68</v>
      </c>
      <c r="E57" s="11">
        <v>0.69</v>
      </c>
      <c r="F57" s="11">
        <v>0.69</v>
      </c>
      <c r="G57" s="11">
        <v>0.69</v>
      </c>
      <c r="H57" s="11">
        <v>0.69</v>
      </c>
      <c r="I57" s="11">
        <v>0.72</v>
      </c>
      <c r="J57" s="11">
        <v>0.72</v>
      </c>
      <c r="K57" s="11">
        <v>0.72</v>
      </c>
      <c r="L57" s="11">
        <v>0.65</v>
      </c>
      <c r="M57" s="11">
        <v>0.77</v>
      </c>
      <c r="N57" s="11">
        <v>0.76</v>
      </c>
      <c r="O57" s="11">
        <v>1.04</v>
      </c>
      <c r="P57" s="11">
        <v>1.42</v>
      </c>
      <c r="Q57" s="11">
        <v>1.55</v>
      </c>
      <c r="R57" s="11">
        <v>1.52</v>
      </c>
      <c r="S57" s="11">
        <v>0.79</v>
      </c>
      <c r="T57" s="11">
        <v>0.8</v>
      </c>
      <c r="U57" s="11">
        <v>0.88</v>
      </c>
      <c r="V57" s="11">
        <v>0.88</v>
      </c>
      <c r="W57" s="11">
        <v>0.9</v>
      </c>
      <c r="X57" s="11">
        <v>0.9</v>
      </c>
      <c r="Y57" s="11">
        <v>0.9</v>
      </c>
    </row>
    <row r="58" spans="1:25" x14ac:dyDescent="0.45">
      <c r="A58" t="s">
        <v>36</v>
      </c>
      <c r="B58" s="11">
        <v>1.7</v>
      </c>
      <c r="C58" s="11">
        <v>1.7</v>
      </c>
      <c r="D58" s="11">
        <v>2.4</v>
      </c>
      <c r="E58" s="11">
        <v>3.8</v>
      </c>
      <c r="F58" s="11">
        <v>3.91</v>
      </c>
      <c r="G58" s="11">
        <v>3.91</v>
      </c>
      <c r="H58" s="11">
        <v>4.6100000000000003</v>
      </c>
      <c r="I58" s="11">
        <v>6.01</v>
      </c>
      <c r="J58" s="11">
        <v>6.01</v>
      </c>
      <c r="K58" s="11">
        <v>7.68</v>
      </c>
      <c r="L58" s="11">
        <v>7.68</v>
      </c>
      <c r="M58" s="11">
        <v>7.68</v>
      </c>
      <c r="N58" s="11">
        <v>7.68</v>
      </c>
      <c r="O58" s="11">
        <v>7.68</v>
      </c>
      <c r="P58" s="11">
        <v>7.68</v>
      </c>
      <c r="Q58" s="11">
        <v>8.68</v>
      </c>
      <c r="R58" s="11">
        <v>9.68</v>
      </c>
      <c r="S58" s="11">
        <v>10.68</v>
      </c>
      <c r="T58" s="11">
        <v>10.68</v>
      </c>
      <c r="U58" s="11">
        <v>13.28</v>
      </c>
      <c r="V58" s="11">
        <v>13.28</v>
      </c>
      <c r="W58" s="11">
        <v>13.28</v>
      </c>
      <c r="X58" s="11">
        <v>13.28</v>
      </c>
      <c r="Y58" s="11">
        <v>13.28</v>
      </c>
    </row>
    <row r="59" spans="1:25" x14ac:dyDescent="0.45">
      <c r="A59" t="s">
        <v>38</v>
      </c>
      <c r="B59" s="11">
        <v>6.72</v>
      </c>
      <c r="C59" s="11">
        <v>7.67</v>
      </c>
      <c r="D59" s="11">
        <v>8.39</v>
      </c>
      <c r="E59" s="11">
        <v>9.39</v>
      </c>
      <c r="F59" s="11">
        <v>9.39</v>
      </c>
      <c r="G59" s="11">
        <v>10.14</v>
      </c>
      <c r="H59" s="11">
        <v>10.25</v>
      </c>
      <c r="I59" s="11">
        <v>10.44</v>
      </c>
      <c r="J59" s="11">
        <v>10.59</v>
      </c>
      <c r="K59" s="11">
        <v>11.34</v>
      </c>
      <c r="L59" s="11">
        <v>11.85</v>
      </c>
      <c r="M59" s="11">
        <v>11.85</v>
      </c>
      <c r="N59" s="11">
        <v>11.85</v>
      </c>
      <c r="O59" s="11">
        <v>11.85</v>
      </c>
      <c r="P59" s="11">
        <v>12.24</v>
      </c>
      <c r="Q59" s="11">
        <v>12.24</v>
      </c>
      <c r="R59" s="11">
        <v>13.68</v>
      </c>
      <c r="S59" s="11">
        <v>15.58</v>
      </c>
      <c r="T59" s="11">
        <v>15.58</v>
      </c>
      <c r="U59" s="11">
        <v>15.58</v>
      </c>
      <c r="V59" s="11">
        <v>13.78</v>
      </c>
      <c r="W59" s="11">
        <v>16.88</v>
      </c>
      <c r="X59" s="11">
        <v>17.72</v>
      </c>
      <c r="Y59" s="11">
        <v>17.72</v>
      </c>
    </row>
    <row r="60" spans="1:25" x14ac:dyDescent="0.45">
      <c r="A60" t="s">
        <v>50</v>
      </c>
      <c r="B60" s="11">
        <v>2.09</v>
      </c>
      <c r="C60" s="11">
        <v>2.0699999999999998</v>
      </c>
      <c r="D60" s="11">
        <v>2.11</v>
      </c>
      <c r="E60" s="11">
        <v>2.11</v>
      </c>
      <c r="F60" s="11">
        <v>2.11</v>
      </c>
      <c r="G60" s="11">
        <v>2.06</v>
      </c>
      <c r="H60" s="11">
        <v>2.11</v>
      </c>
      <c r="I60" s="11">
        <v>2.11</v>
      </c>
      <c r="J60" s="11">
        <v>2.12</v>
      </c>
      <c r="K60" s="11">
        <v>2.12</v>
      </c>
      <c r="L60" s="11">
        <v>2.13</v>
      </c>
      <c r="M60" s="11">
        <v>3.12</v>
      </c>
      <c r="N60" s="11">
        <v>3.45</v>
      </c>
      <c r="O60" s="11">
        <v>4.53</v>
      </c>
      <c r="P60" s="11">
        <v>4.76</v>
      </c>
      <c r="Q60" s="11">
        <v>5.74</v>
      </c>
      <c r="R60" s="11">
        <v>6.12</v>
      </c>
      <c r="S60" s="11">
        <v>6.15</v>
      </c>
      <c r="T60" s="11">
        <v>6.17</v>
      </c>
      <c r="U60" s="11">
        <v>6.19</v>
      </c>
      <c r="V60" s="11">
        <v>6.2</v>
      </c>
      <c r="W60" s="11">
        <v>6.21</v>
      </c>
      <c r="X60" s="11">
        <v>6.21</v>
      </c>
      <c r="Y60" s="11">
        <v>6.21</v>
      </c>
    </row>
    <row r="61" spans="1:25" x14ac:dyDescent="0.45">
      <c r="A61" t="s">
        <v>40</v>
      </c>
      <c r="B61" s="11">
        <v>3</v>
      </c>
      <c r="C61" s="11">
        <v>3.03</v>
      </c>
      <c r="D61" s="11">
        <v>3.01</v>
      </c>
      <c r="E61" s="11">
        <v>3.01</v>
      </c>
      <c r="F61" s="11">
        <v>2.1800000000000002</v>
      </c>
      <c r="G61" s="11">
        <v>1.78</v>
      </c>
      <c r="H61" s="11">
        <v>1.58</v>
      </c>
      <c r="I61" s="11">
        <v>1.59</v>
      </c>
      <c r="J61" s="11">
        <v>1.58</v>
      </c>
      <c r="K61" s="11">
        <v>1.67</v>
      </c>
      <c r="L61" s="11">
        <v>1.6</v>
      </c>
      <c r="M61" s="11">
        <v>1.66</v>
      </c>
      <c r="N61" s="11">
        <v>1.79</v>
      </c>
      <c r="O61" s="11">
        <v>1.95</v>
      </c>
      <c r="P61" s="11">
        <v>0.89</v>
      </c>
      <c r="Q61" s="11">
        <v>0.71</v>
      </c>
      <c r="R61" s="11">
        <v>0.65</v>
      </c>
      <c r="S61" s="11">
        <v>1.35</v>
      </c>
      <c r="T61" s="11">
        <v>1.35</v>
      </c>
      <c r="U61" s="11">
        <v>1.35</v>
      </c>
      <c r="V61" s="11">
        <v>1.35</v>
      </c>
      <c r="W61" s="11">
        <v>1.35</v>
      </c>
      <c r="X61" s="11">
        <v>1.35</v>
      </c>
      <c r="Y61" s="11">
        <v>1.35</v>
      </c>
    </row>
    <row r="62" spans="1:25" x14ac:dyDescent="0.45">
      <c r="A62" t="s">
        <v>51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0.03</v>
      </c>
      <c r="O62" s="11">
        <v>0.14000000000000001</v>
      </c>
      <c r="P62" s="11">
        <v>0.21</v>
      </c>
      <c r="Q62" s="11">
        <v>0.27</v>
      </c>
      <c r="R62" s="11">
        <v>0.34</v>
      </c>
      <c r="S62" s="11">
        <v>0.39</v>
      </c>
      <c r="T62" s="11">
        <v>0.55000000000000004</v>
      </c>
      <c r="U62" s="11">
        <v>0.89</v>
      </c>
      <c r="V62" s="11">
        <v>1.48</v>
      </c>
      <c r="W62" s="11">
        <v>1.79</v>
      </c>
      <c r="X62" s="11">
        <v>1.93</v>
      </c>
      <c r="Y62" s="11">
        <v>1.93</v>
      </c>
    </row>
    <row r="63" spans="1:25" x14ac:dyDescent="0.45">
      <c r="A63" t="s">
        <v>55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</row>
    <row r="66" spans="1:26" ht="15.75" x14ac:dyDescent="0.5">
      <c r="A66" s="7" t="s">
        <v>58</v>
      </c>
    </row>
    <row r="67" spans="1:26" x14ac:dyDescent="0.45">
      <c r="A67" s="8" t="s">
        <v>49</v>
      </c>
      <c r="B67" s="8">
        <v>2000</v>
      </c>
      <c r="C67" s="8">
        <v>2001</v>
      </c>
      <c r="D67" s="8">
        <v>2002</v>
      </c>
      <c r="E67" s="8">
        <v>2003</v>
      </c>
      <c r="F67" s="8">
        <v>2004</v>
      </c>
      <c r="G67" s="8">
        <v>2005</v>
      </c>
      <c r="H67" s="8">
        <v>2006</v>
      </c>
      <c r="I67" s="8">
        <v>2007</v>
      </c>
      <c r="J67" s="8">
        <v>2008</v>
      </c>
      <c r="K67" s="8">
        <v>2009</v>
      </c>
      <c r="L67" s="8">
        <v>2010</v>
      </c>
      <c r="M67" s="8">
        <v>2011</v>
      </c>
      <c r="N67" s="8">
        <v>2012</v>
      </c>
      <c r="O67" s="8">
        <v>2013</v>
      </c>
      <c r="P67" s="8">
        <v>2014</v>
      </c>
      <c r="Q67" s="8">
        <v>2015</v>
      </c>
      <c r="R67" s="8">
        <v>2016</v>
      </c>
      <c r="S67" s="8">
        <v>2017</v>
      </c>
      <c r="T67" s="8">
        <v>2018</v>
      </c>
      <c r="U67" s="8">
        <v>2019</v>
      </c>
      <c r="V67" s="8">
        <v>2020</v>
      </c>
      <c r="W67" s="8">
        <v>2021</v>
      </c>
      <c r="X67" s="8">
        <v>2022</v>
      </c>
      <c r="Y67" s="8">
        <v>2023</v>
      </c>
      <c r="Z67" s="8">
        <v>2024</v>
      </c>
    </row>
    <row r="68" spans="1:26" x14ac:dyDescent="0.45">
      <c r="A68" t="s">
        <v>34</v>
      </c>
      <c r="B68" s="11">
        <v>0.67591000000000001</v>
      </c>
      <c r="C68" s="11">
        <v>0.67791000000000001</v>
      </c>
      <c r="D68" s="11">
        <v>0.67791000000000001</v>
      </c>
      <c r="E68" s="11">
        <v>0.69191000000000003</v>
      </c>
      <c r="F68" s="11">
        <v>0.69191000000000003</v>
      </c>
      <c r="G68" s="11">
        <v>0.69191000000000003</v>
      </c>
      <c r="H68" s="11">
        <v>0.69191000000000003</v>
      </c>
      <c r="I68" s="11">
        <v>0.71690999999999994</v>
      </c>
      <c r="J68" s="11">
        <v>0.71690999999999994</v>
      </c>
      <c r="K68" s="11">
        <v>0.7174299999999999</v>
      </c>
      <c r="L68" s="11">
        <v>0.66154999999999997</v>
      </c>
      <c r="M68" s="11">
        <v>0.77396000000000009</v>
      </c>
      <c r="N68" s="11">
        <v>0.76749999999999996</v>
      </c>
      <c r="O68" s="11">
        <v>1.0447299999999999</v>
      </c>
      <c r="P68" s="11">
        <v>1.4307999999999998</v>
      </c>
      <c r="Q68" s="11">
        <v>1.5549599999999999</v>
      </c>
      <c r="R68" s="11">
        <v>1.5264800000000001</v>
      </c>
      <c r="S68" s="11">
        <v>0.80003999999999997</v>
      </c>
      <c r="T68" s="11">
        <v>0.80998999999999999</v>
      </c>
      <c r="U68" s="11">
        <v>0.88280999999999998</v>
      </c>
      <c r="V68" s="11">
        <v>0.89063999999999999</v>
      </c>
      <c r="W68" s="11">
        <v>0.90434999999999999</v>
      </c>
      <c r="X68" s="11">
        <v>0.93737999999999999</v>
      </c>
      <c r="Y68" s="11">
        <v>0.93737999999999999</v>
      </c>
      <c r="Z68" s="11">
        <v>0.93737999999999999</v>
      </c>
    </row>
    <row r="69" spans="1:26" x14ac:dyDescent="0.45">
      <c r="A69" t="s">
        <v>36</v>
      </c>
      <c r="B69" s="11">
        <v>2.7</v>
      </c>
      <c r="C69" s="11">
        <v>3.6240000000000001</v>
      </c>
      <c r="D69" s="11">
        <v>3.5470000000000002</v>
      </c>
      <c r="E69" s="11">
        <v>5.6210000000000004</v>
      </c>
      <c r="F69" s="11">
        <v>7.37</v>
      </c>
      <c r="G69" s="11">
        <v>7.2</v>
      </c>
      <c r="H69" s="11">
        <v>4.6120000000000001</v>
      </c>
      <c r="I69" s="11">
        <v>5.9818599999999993</v>
      </c>
      <c r="J69" s="11">
        <v>6.1520000000000001</v>
      </c>
      <c r="K69" s="11">
        <v>7.6728999999999994</v>
      </c>
      <c r="L69" s="11">
        <v>7.68079</v>
      </c>
      <c r="M69" s="11">
        <v>7.6797500000000003</v>
      </c>
      <c r="N69" s="11">
        <v>7.6787099999999997</v>
      </c>
      <c r="O69" s="11">
        <v>7.6491600000000002</v>
      </c>
      <c r="P69" s="11">
        <v>7.6786700000000003</v>
      </c>
      <c r="Q69" s="11">
        <v>8.69</v>
      </c>
      <c r="R69" s="11">
        <v>9.5459999999999994</v>
      </c>
      <c r="S69" s="11">
        <v>10.444000000000001</v>
      </c>
      <c r="T69" s="11">
        <v>10.66</v>
      </c>
      <c r="U69" s="11">
        <v>13.283899999999999</v>
      </c>
      <c r="V69" s="11">
        <v>13.284000000000001</v>
      </c>
      <c r="W69" s="11">
        <v>13.284000000000001</v>
      </c>
      <c r="X69" s="11">
        <v>13.284000000000001</v>
      </c>
      <c r="Y69" s="11">
        <v>13.284000000000001</v>
      </c>
      <c r="Z69" s="11">
        <v>13.284000000000001</v>
      </c>
    </row>
    <row r="70" spans="1:26" x14ac:dyDescent="0.45">
      <c r="A70" t="s">
        <v>38</v>
      </c>
      <c r="B70" s="11">
        <v>9.5124999999999993</v>
      </c>
      <c r="C70" s="11">
        <v>11.721500000000001</v>
      </c>
      <c r="D70" s="11">
        <v>11.5945</v>
      </c>
      <c r="E70" s="11">
        <v>11.7315</v>
      </c>
      <c r="F70" s="11">
        <v>12.263500000000001</v>
      </c>
      <c r="G70" s="11">
        <v>12.9755</v>
      </c>
      <c r="H70" s="11">
        <v>13.813940000000001</v>
      </c>
      <c r="I70" s="11">
        <v>14.147969999999999</v>
      </c>
      <c r="J70" s="11">
        <v>14.12499</v>
      </c>
      <c r="K70" s="11">
        <v>14.8749</v>
      </c>
      <c r="L70" s="11">
        <v>15.089780000000001</v>
      </c>
      <c r="M70" s="11">
        <v>14.66574</v>
      </c>
      <c r="N70" s="11">
        <v>15.256540000000001</v>
      </c>
      <c r="O70" s="11">
        <v>14.555110000000001</v>
      </c>
      <c r="P70" s="11">
        <v>15.437620000000001</v>
      </c>
      <c r="Q70" s="11">
        <v>15.54365</v>
      </c>
      <c r="R70" s="11">
        <v>14.719959999999999</v>
      </c>
      <c r="S70" s="11">
        <v>14.711780000000001</v>
      </c>
      <c r="T70" s="11">
        <v>14.852870000000001</v>
      </c>
      <c r="U70" s="11">
        <v>14.403409999999999</v>
      </c>
      <c r="V70" s="11">
        <v>13.0581</v>
      </c>
      <c r="W70" s="11">
        <v>15.100629999999999</v>
      </c>
      <c r="X70" s="11">
        <v>15.942629999999999</v>
      </c>
      <c r="Y70" s="11">
        <v>15.942629999999999</v>
      </c>
      <c r="Z70" s="11">
        <v>15.942629999999999</v>
      </c>
    </row>
    <row r="71" spans="1:26" x14ac:dyDescent="0.45">
      <c r="A71" t="s">
        <v>50</v>
      </c>
      <c r="B71" s="11">
        <v>2.085105</v>
      </c>
      <c r="C71" s="11">
        <v>2.07212</v>
      </c>
      <c r="D71" s="11">
        <v>2.1091199999999999</v>
      </c>
      <c r="E71" s="11">
        <v>2.1091199999999999</v>
      </c>
      <c r="F71" s="11">
        <v>2.1091329999999999</v>
      </c>
      <c r="G71" s="11">
        <v>2.0641379999999998</v>
      </c>
      <c r="H71" s="11">
        <v>2.0964130000000001</v>
      </c>
      <c r="I71" s="11">
        <v>2.0850029999999999</v>
      </c>
      <c r="J71" s="11">
        <v>2.0917649999999997</v>
      </c>
      <c r="K71" s="11">
        <v>2.1053329999999999</v>
      </c>
      <c r="L71" s="11">
        <v>2.114741</v>
      </c>
      <c r="M71" s="11">
        <v>3.014116</v>
      </c>
      <c r="N71" s="11">
        <v>3.3178560000000004</v>
      </c>
      <c r="O71" s="11">
        <v>3.9184549999999998</v>
      </c>
      <c r="P71" s="11">
        <v>4.7677250000000004</v>
      </c>
      <c r="Q71" s="11">
        <v>6.0388630000000001</v>
      </c>
      <c r="R71" s="11">
        <v>6.116098</v>
      </c>
      <c r="S71" s="11">
        <v>5.8953810000000004</v>
      </c>
      <c r="T71" s="11">
        <v>6.1686450000000006</v>
      </c>
      <c r="U71" s="11">
        <v>6.1909049999999999</v>
      </c>
      <c r="V71" s="11">
        <v>6.1891549999999995</v>
      </c>
      <c r="W71" s="11">
        <v>6.2179849999999997</v>
      </c>
      <c r="X71" s="11">
        <v>6.226985</v>
      </c>
      <c r="Y71" s="11">
        <v>6.226985</v>
      </c>
      <c r="Z71" s="11">
        <v>6.226985</v>
      </c>
    </row>
    <row r="72" spans="1:26" x14ac:dyDescent="0.45">
      <c r="A72" t="s">
        <v>40</v>
      </c>
      <c r="B72" s="11">
        <v>3.004</v>
      </c>
      <c r="C72" s="11">
        <v>3.0250000000000004</v>
      </c>
      <c r="D72" s="11">
        <v>3.0069999999999997</v>
      </c>
      <c r="E72" s="11">
        <v>3.0049999999999999</v>
      </c>
      <c r="F72" s="11">
        <v>2.1760000000000002</v>
      </c>
      <c r="G72" s="11">
        <v>1.7759999999999998</v>
      </c>
      <c r="H72" s="11">
        <v>1.9249499999999999</v>
      </c>
      <c r="I72" s="11">
        <v>2.5675400000000002</v>
      </c>
      <c r="J72" s="11">
        <v>2.5785200000000001</v>
      </c>
      <c r="K72" s="11">
        <v>2.6065999999999998</v>
      </c>
      <c r="L72" s="11">
        <v>2.5226099999999998</v>
      </c>
      <c r="M72" s="11">
        <v>3.4236</v>
      </c>
      <c r="N72" s="11">
        <v>2.9553799999999999</v>
      </c>
      <c r="O72" s="11">
        <v>3.7337699999999998</v>
      </c>
      <c r="P72" s="11">
        <v>1.79854</v>
      </c>
      <c r="Q72" s="11">
        <v>1.72838</v>
      </c>
      <c r="R72" s="11">
        <v>1.6223099999999999</v>
      </c>
      <c r="S72" s="11">
        <v>2.25509</v>
      </c>
      <c r="T72" s="11">
        <v>1.7873999999999999</v>
      </c>
      <c r="U72" s="11">
        <v>1.55139</v>
      </c>
      <c r="V72" s="11">
        <v>1.50813</v>
      </c>
      <c r="W72" s="11">
        <v>1.4443300000000001</v>
      </c>
      <c r="X72" s="11">
        <v>1.4640600000000001</v>
      </c>
      <c r="Y72" s="11">
        <v>1.4640600000000001</v>
      </c>
      <c r="Z72" s="11">
        <v>1.4640600000000001</v>
      </c>
    </row>
    <row r="73" spans="1:26" x14ac:dyDescent="0.45">
      <c r="A73" t="s">
        <v>51</v>
      </c>
      <c r="B73" s="11"/>
      <c r="C73" s="11"/>
      <c r="D73" s="11"/>
      <c r="E73" s="11"/>
      <c r="F73" s="11"/>
      <c r="G73" s="11"/>
      <c r="H73" s="11"/>
      <c r="I73" s="11">
        <v>4.4999999999999999E-4</v>
      </c>
      <c r="J73" s="11">
        <v>5.4000000000000001E-4</v>
      </c>
      <c r="K73" s="11">
        <v>5.4000000000000001E-4</v>
      </c>
      <c r="L73" s="11">
        <v>5.44E-4</v>
      </c>
      <c r="M73" s="11">
        <v>5.44E-4</v>
      </c>
      <c r="N73" s="11">
        <v>2.6324E-2</v>
      </c>
      <c r="O73" s="11">
        <v>0.11556399999999999</v>
      </c>
      <c r="P73" s="11">
        <v>0.17140799999999998</v>
      </c>
      <c r="Q73" s="11">
        <v>0.222305</v>
      </c>
      <c r="R73" s="11">
        <v>0.28720200000000001</v>
      </c>
      <c r="S73" s="11">
        <v>0.33088899999999999</v>
      </c>
      <c r="T73" s="11">
        <v>0.481159</v>
      </c>
      <c r="U73" s="11">
        <v>0.82926999999999995</v>
      </c>
      <c r="V73" s="11">
        <v>1.4829459999999999</v>
      </c>
      <c r="W73" s="11">
        <v>1.7871030000000001</v>
      </c>
      <c r="X73" s="11">
        <v>2.1306860000000003</v>
      </c>
      <c r="Y73" s="11">
        <v>2.1463550000000002</v>
      </c>
      <c r="Z73" s="11">
        <v>2.3063549999999999</v>
      </c>
    </row>
    <row r="85" spans="1:26" ht="15.75" x14ac:dyDescent="0.5">
      <c r="A85" s="7" t="s">
        <v>59</v>
      </c>
    </row>
    <row r="86" spans="1:26" x14ac:dyDescent="0.45">
      <c r="A86" s="8" t="s">
        <v>60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61</v>
      </c>
      <c r="C87" s="11">
        <v>0</v>
      </c>
      <c r="D87" s="11">
        <v>0</v>
      </c>
      <c r="E87" s="11">
        <v>0</v>
      </c>
      <c r="F87" s="11">
        <v>0</v>
      </c>
      <c r="G87" s="11"/>
      <c r="H87" s="11">
        <v>1.9</v>
      </c>
      <c r="I87" s="11">
        <v>2.7</v>
      </c>
      <c r="J87" s="11">
        <v>2.2999999999999998</v>
      </c>
      <c r="K87" s="11">
        <v>0.5</v>
      </c>
      <c r="L87" s="11">
        <v>0.1</v>
      </c>
      <c r="M87" s="11">
        <v>0.1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0.7</v>
      </c>
      <c r="T87" s="11">
        <v>1.1000000000000001</v>
      </c>
      <c r="U87" s="11">
        <v>1.5</v>
      </c>
      <c r="V87" s="11">
        <v>1.7</v>
      </c>
      <c r="W87" s="11">
        <v>1.6</v>
      </c>
      <c r="X87" s="11">
        <v>1</v>
      </c>
      <c r="Y87" s="11">
        <v>1.4</v>
      </c>
      <c r="Z87" s="11"/>
    </row>
    <row r="88" spans="1:26" x14ac:dyDescent="0.45">
      <c r="A88" t="s">
        <v>47</v>
      </c>
      <c r="B88" t="s">
        <v>62</v>
      </c>
      <c r="C88" s="11">
        <v>0</v>
      </c>
      <c r="D88" s="11">
        <v>0</v>
      </c>
      <c r="E88" s="11">
        <v>0</v>
      </c>
      <c r="F88" s="11">
        <v>0</v>
      </c>
      <c r="G88" s="11"/>
      <c r="H88" s="11"/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0.4</v>
      </c>
      <c r="O88" s="11">
        <v>0.1</v>
      </c>
      <c r="P88" s="11">
        <v>0.2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2025-07-31T12:18:18Z</dcterms:modified>
</cp:coreProperties>
</file>