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66696D83-239C-479D-A819-82C6ECB63F32}" xr6:coauthVersionLast="47" xr6:coauthVersionMax="47" xr10:uidLastSave="{00000000-0000-0000-0000-000000000000}"/>
  <bookViews>
    <workbookView xWindow="-98" yWindow="-98" windowWidth="28996" windowHeight="17475" activeTab="7" xr2:uid="{00000000-000D-0000-FFFF-FFFF00000000}"/>
  </bookViews>
  <sheets>
    <sheet name="ScenMap" sheetId="56" r:id="rId1"/>
    <sheet name="TS_Defs" sheetId="27" r:id="rId2"/>
    <sheet name="TS_ratios" sheetId="68" r:id="rId3"/>
    <sheet name="PSet_MAP coarse" sheetId="57" r:id="rId4"/>
    <sheet name="CSET_MAP" sheetId="66" r:id="rId5"/>
    <sheet name="CName_MAP" sheetId="58" r:id="rId6"/>
    <sheet name="varbl map" sheetId="64" r:id="rId7"/>
    <sheet name="process map" sheetId="65" r:id="rId8"/>
    <sheet name="commodity map" sheetId="67" r:id="rId9"/>
    <sheet name="ATS" sheetId="63" r:id="rId10"/>
    <sheet name="UnitConv" sheetId="59" r:id="rId11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9" l="1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3" i="65"/>
  <c r="D3" i="59"/>
  <c r="C6" i="56" l="1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<sst xmlns="http://schemas.openxmlformats.org/spreadsheetml/2006/main" count="216" uniqueCount="150">
  <si>
    <t>Unit</t>
  </si>
  <si>
    <t>Desc</t>
  </si>
  <si>
    <t>Name</t>
  </si>
  <si>
    <t>Hydro</t>
  </si>
  <si>
    <t>Nuclear</t>
  </si>
  <si>
    <t>Solar</t>
  </si>
  <si>
    <t>Nuc</t>
  </si>
  <si>
    <t>Varbl</t>
  </si>
  <si>
    <t>N</t>
  </si>
  <si>
    <t>VAR_FOUT</t>
  </si>
  <si>
    <t>TS</t>
  </si>
  <si>
    <t>VAR_CAP</t>
  </si>
  <si>
    <t>GW</t>
  </si>
  <si>
    <t>Scen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</si>
  <si>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</si>
  <si>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</si>
  <si>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</si>
  <si>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</si>
  <si>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</si>
  <si>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</si>
  <si>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</si>
  <si>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</si>
  <si>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</si>
  <si>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</si>
  <si>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</si>
  <si>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</si>
  <si>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</si>
  <si>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</si>
  <si>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</si>
  <si>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</si>
  <si>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</si>
  <si>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&lt;Pset&gt; - Installed Capacity</t>
  </si>
  <si>
    <t>&lt;Pset&gt; - Electricity Production</t>
  </si>
  <si>
    <t>NRG</t>
  </si>
  <si>
    <t>~CName_Map</t>
  </si>
  <si>
    <t>CName</t>
  </si>
  <si>
    <t>EQ_COMBALM</t>
  </si>
  <si>
    <t>Cost_INV</t>
  </si>
  <si>
    <t>&lt;Pset&gt; - Annualized Investement cost</t>
  </si>
  <si>
    <t>~UnitConv</t>
  </si>
  <si>
    <t>Model</t>
  </si>
  <si>
    <t>Unit1</t>
  </si>
  <si>
    <t>Unit2</t>
  </si>
  <si>
    <t>MultFact</t>
  </si>
  <si>
    <t>VAR_NCAP</t>
  </si>
  <si>
    <t xml:space="preserve">&lt;Pset&gt; - New Capacity </t>
  </si>
  <si>
    <t>C</t>
  </si>
  <si>
    <t>S</t>
  </si>
  <si>
    <t>Shale</t>
  </si>
  <si>
    <t>RECost</t>
  </si>
  <si>
    <t>Re</t>
  </si>
  <si>
    <t>Rg</t>
  </si>
  <si>
    <t>Regions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</si>
  <si>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</si>
  <si>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</si>
  <si>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</si>
  <si>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</si>
  <si>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</si>
  <si>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</si>
  <si>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</si>
  <si>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</si>
  <si>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</si>
  <si>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</si>
  <si>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</si>
  <si>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</si>
  <si>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</si>
  <si>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</si>
  <si>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</si>
  <si>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</si>
  <si>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~Varbl_map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</si>
  <si>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</si>
  <si>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</si>
  <si>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</si>
  <si>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</si>
  <si>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</si>
  <si>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</si>
  <si>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</si>
  <si>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</si>
  <si>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&lt;Pset&gt; - Power delivered</t>
  </si>
  <si>
    <t>LCOE</t>
  </si>
  <si>
    <t>V2G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</si>
  <si>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</si>
  <si>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</si>
  <si>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</si>
  <si>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</si>
  <si>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</si>
  <si>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</si>
  <si>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</si>
  <si>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</si>
  <si>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</si>
  <si>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</si>
  <si>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</si>
  <si>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</si>
  <si>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</si>
  <si>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</si>
  <si>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</si>
  <si>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</si>
  <si>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</si>
  <si>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</si>
  <si>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</si>
  <si>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</si>
  <si>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</si>
  <si>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</si>
  <si>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</si>
  <si>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</si>
  <si>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</si>
  <si>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</si>
  <si>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</si>
  <si>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</si>
  <si>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</si>
  <si>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</si>
  <si>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</si>
  <si>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</si>
  <si>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</si>
  <si>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</si>
  <si>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</si>
  <si>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</si>
  <si>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</si>
  <si>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</si>
  <si>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Geothermal</t>
  </si>
  <si>
    <t>Hydro pumped stg</t>
  </si>
  <si>
    <t>Bioenergy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</si>
  <si>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</si>
  <si>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</si>
  <si>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</si>
  <si>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</si>
  <si>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</si>
  <si>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</si>
  <si>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</si>
  <si>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</si>
  <si>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</si>
  <si>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</si>
  <si>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</si>
  <si>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</si>
  <si>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</si>
  <si>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</si>
  <si>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</si>
  <si>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</si>
  <si>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</si>
  <si>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</si>
  <si>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</si>
  <si>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</si>
  <si>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</si>
  <si>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ELC,ELC_???-???</t>
  </si>
  <si>
    <t>t</t>
  </si>
  <si>
    <t>old_new</t>
  </si>
  <si>
    <t>*</t>
  </si>
  <si>
    <t>new</t>
  </si>
  <si>
    <t>ep*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</si>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</sst>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ColWidth="9.1328125" defaultRowHeight="14.25"/>
  <cols>
    <col min="1" max="1" width="10" bestFit="1" customWidth="1"/>
    <col min="2" max="2" width="11" bestFit="1" customWidth="1"/>
    <col min="3" max="3" width="6.265625" bestFit="1" customWidth="1"/>
    <col min="4" max="5" width="5.86328125" bestFit="1" customWidth="1"/>
    <col min="7" max="7" width="20.265625" bestFit="1" customWidth="1"/>
    <col min="8" max="8" width="5.86328125" bestFit="1" customWidth="1"/>
    <col min="9" max="9" width="12.265625" bestFit="1" customWidth="1"/>
    <col min="10" max="10" width="11" customWidth="1"/>
    <col min="11" max="11" width="8.73046875" bestFit="1" customWidth="1"/>
    <col min="12" max="12" width="9.86328125" bestFit="1" customWidth="1"/>
    <col min="13" max="13" width="7.265625" bestFit="1" customWidth="1"/>
    <col min="14" max="14" width="10.86328125" bestFit="1" customWidth="1"/>
    <col min="15" max="15" width="2" bestFit="1" customWidth="1"/>
  </cols>
  <sheetData>
    <row r="1" spans="1:15">
      <c r="B1" t="s">
        <v>82</v>
      </c>
      <c r="I1" t="s">
        <v>46</v>
      </c>
      <c r="K1" t="s">
        <v>47</v>
      </c>
      <c r="L1" t="s">
        <v>50</v>
      </c>
      <c r="M1" t="s">
        <v>8</v>
      </c>
      <c r="N1" t="s">
        <v>51</v>
      </c>
    </row>
    <row r="2" spans="1:15">
      <c r="I2" t="s">
        <v>81</v>
      </c>
      <c r="K2" t="s">
        <v>48</v>
      </c>
      <c r="L2" t="s">
        <v>49</v>
      </c>
      <c r="M2" t="s">
        <v>6</v>
      </c>
      <c r="N2" t="s">
        <v>52</v>
      </c>
    </row>
    <row r="4" spans="1:15">
      <c r="A4" t="s">
        <v>85</v>
      </c>
      <c r="H4" t="s">
        <v>86</v>
      </c>
    </row>
    <row r="5" spans="1:15">
      <c r="A5" t="s">
        <v>15</v>
      </c>
      <c r="B5" t="s">
        <v>25</v>
      </c>
      <c r="C5" t="s">
        <v>2</v>
      </c>
      <c r="D5" t="s">
        <v>1</v>
      </c>
      <c r="E5" t="s">
        <v>14</v>
      </c>
      <c r="H5" t="s">
        <v>13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83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84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80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53</v>
      </c>
    </row>
    <row r="2" spans="1:7">
      <c r="A2" t="s">
        <v>40</v>
      </c>
      <c r="B2" t="s">
        <v>13</v>
      </c>
      <c r="C2" t="s">
        <v>54</v>
      </c>
      <c r="D2" t="s">
        <v>7</v>
      </c>
      <c r="E2" t="s">
        <v>0</v>
      </c>
      <c r="F2" t="s">
        <v>55</v>
      </c>
      <c r="G2" t="s">
        <v>56</v>
      </c>
    </row>
    <row r="3" spans="1:7">
      <c r="F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4"/>
  <sheetViews>
    <sheetView zoomScaleNormal="100" workbookViewId="0">
      <selection activeCell="J3" sqref="J3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39</v>
      </c>
    </row>
    <row r="2" spans="1:4">
      <c r="A2" t="s">
        <v>40</v>
      </c>
      <c r="B2" s="1" t="s">
        <v>41</v>
      </c>
      <c r="C2" s="1" t="s">
        <v>42</v>
      </c>
      <c r="D2" s="1" t="s">
        <v>43</v>
      </c>
    </row>
    <row r="3" spans="1:4">
      <c r="A3" t="s">
        <v>108</v>
      </c>
      <c r="B3" t="s">
        <v>109</v>
      </c>
      <c r="C3" t="s">
        <v>12</v>
      </c>
      <c r="D3">
        <f>1/8.76</f>
        <v>0.11415525114155252</v>
      </c>
    </row>
    <row r="4" spans="1:4">
      <c r="A4" t="s">
        <v>108</v>
      </c>
      <c r="B4" t="s">
        <v>135</v>
      </c>
      <c r="C4" t="s">
        <v>137</v>
      </c>
      <c r="D4">
        <f>1/8.76*100</f>
        <v>11.415525114155251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0"/>
  <sheetViews>
    <sheetView zoomScaleNormal="100" workbookViewId="0">
      <pane ySplit="2" topLeftCell="A3" activePane="bottomLeft" state="frozen"/>
      <selection pane="bottomLeft" activeCell="A6" sqref="A6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27" bestFit="1" customWidth="1"/>
    <col min="15" max="15" width="23.73046875" bestFit="1" customWidth="1"/>
    <col min="16" max="16" width="38.265625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26</v>
      </c>
    </row>
    <row r="2" spans="1:21" ht="15" thickTop="1" thickBot="1">
      <c r="A2" s="6" t="s">
        <v>16</v>
      </c>
      <c r="B2" s="6" t="s">
        <v>27</v>
      </c>
      <c r="C2" s="6" t="s">
        <v>17</v>
      </c>
      <c r="D2" s="6" t="s">
        <v>18</v>
      </c>
      <c r="E2" s="6" t="s">
        <v>22</v>
      </c>
      <c r="F2" s="6" t="s">
        <v>23</v>
      </c>
      <c r="G2" s="6" t="s">
        <v>24</v>
      </c>
      <c r="H2" s="6" t="s">
        <v>19</v>
      </c>
      <c r="I2" s="6" t="s">
        <v>20</v>
      </c>
      <c r="J2" s="6" t="s">
        <v>21</v>
      </c>
      <c r="K2" s="6" t="s">
        <v>0</v>
      </c>
      <c r="L2" s="6" t="s">
        <v>10</v>
      </c>
      <c r="M2" s="6" t="s">
        <v>28</v>
      </c>
      <c r="N2" s="6" t="s">
        <v>2</v>
      </c>
      <c r="O2" s="6" t="s">
        <v>1</v>
      </c>
      <c r="P2" s="6" t="s">
        <v>14</v>
      </c>
      <c r="Q2" s="6" t="s">
        <v>75</v>
      </c>
      <c r="R2" s="6" t="s">
        <v>76</v>
      </c>
    </row>
    <row r="3" spans="1:21">
      <c r="A3" t="s">
        <v>11</v>
      </c>
      <c r="C3" t="s">
        <v>140</v>
      </c>
      <c r="D3" s="2" t="s">
        <v>142</v>
      </c>
      <c r="K3" t="s">
        <v>12</v>
      </c>
      <c r="N3" t="s">
        <v>93</v>
      </c>
      <c r="P3" t="s">
        <v>31</v>
      </c>
      <c r="Q3" t="s">
        <v>60</v>
      </c>
    </row>
    <row r="4" spans="1:21">
      <c r="A4" t="s">
        <v>44</v>
      </c>
      <c r="C4" t="s">
        <v>140</v>
      </c>
      <c r="D4" s="2" t="s">
        <v>142</v>
      </c>
      <c r="K4" t="s">
        <v>12</v>
      </c>
      <c r="N4" t="s">
        <v>102</v>
      </c>
      <c r="P4" t="s">
        <v>45</v>
      </c>
      <c r="Q4" t="s">
        <v>60</v>
      </c>
      <c r="T4" s="8" t="s">
        <v>59</v>
      </c>
      <c r="U4" s="8"/>
    </row>
    <row r="5" spans="1:21">
      <c r="A5" t="s">
        <v>9</v>
      </c>
      <c r="C5" t="s">
        <v>141</v>
      </c>
      <c r="D5" s="2" t="s">
        <v>142</v>
      </c>
      <c r="I5" t="s">
        <v>143</v>
      </c>
      <c r="K5" t="s">
        <v>103</v>
      </c>
      <c r="N5" t="s">
        <v>104</v>
      </c>
      <c r="P5" t="s">
        <v>32</v>
      </c>
      <c r="Q5" t="s">
        <v>60</v>
      </c>
      <c r="T5" s="3" t="s">
        <v>60</v>
      </c>
      <c r="U5" s="3" t="s">
        <v>68</v>
      </c>
    </row>
    <row r="6" spans="1:21">
      <c r="A6" t="s">
        <v>77</v>
      </c>
      <c r="C6" t="s">
        <v>140</v>
      </c>
      <c r="I6" s="2" t="s">
        <v>124</v>
      </c>
      <c r="K6" t="s">
        <v>109</v>
      </c>
      <c r="N6" t="s">
        <v>57</v>
      </c>
      <c r="P6" t="s">
        <v>78</v>
      </c>
      <c r="Q6" t="s">
        <v>144</v>
      </c>
      <c r="T6" s="3"/>
      <c r="U6" s="3"/>
    </row>
    <row r="7" spans="1:21">
      <c r="A7" t="s">
        <v>37</v>
      </c>
      <c r="C7" t="s">
        <v>140</v>
      </c>
      <c r="D7" s="2" t="s">
        <v>142</v>
      </c>
      <c r="K7" t="s">
        <v>58</v>
      </c>
      <c r="N7" t="s">
        <v>105</v>
      </c>
      <c r="P7" t="s">
        <v>38</v>
      </c>
    </row>
    <row r="8" spans="1:21">
      <c r="A8" s="4" t="s">
        <v>36</v>
      </c>
      <c r="B8" s="4" t="s">
        <v>73</v>
      </c>
      <c r="H8" t="s">
        <v>33</v>
      </c>
      <c r="K8" t="s">
        <v>106</v>
      </c>
      <c r="N8" t="s">
        <v>61</v>
      </c>
      <c r="P8" t="s">
        <v>62</v>
      </c>
      <c r="Q8" t="s">
        <v>63</v>
      </c>
    </row>
    <row r="9" spans="1:21">
      <c r="A9" t="s">
        <v>64</v>
      </c>
      <c r="K9" t="s">
        <v>107</v>
      </c>
      <c r="N9" t="s">
        <v>65</v>
      </c>
      <c r="P9" t="s">
        <v>67</v>
      </c>
      <c r="Q9" t="s">
        <v>66</v>
      </c>
    </row>
    <row r="10" spans="1:21">
      <c r="A10" s="4" t="s">
        <v>74</v>
      </c>
      <c r="B10" s="4" t="s">
        <v>44</v>
      </c>
      <c r="K10" t="s">
        <v>106</v>
      </c>
      <c r="N10" t="s">
        <v>79</v>
      </c>
      <c r="Q10" t="s">
        <v>60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128</v>
      </c>
    </row>
    <row r="2" spans="3:11">
      <c r="C2" t="s">
        <v>129</v>
      </c>
      <c r="D2" t="s">
        <v>130</v>
      </c>
      <c r="E2" s="1" t="s">
        <v>2</v>
      </c>
      <c r="F2" t="s">
        <v>0</v>
      </c>
      <c r="G2" t="s">
        <v>75</v>
      </c>
      <c r="H2" t="s">
        <v>131</v>
      </c>
      <c r="I2" t="s">
        <v>132</v>
      </c>
      <c r="J2" t="s">
        <v>133</v>
      </c>
      <c r="K2" t="s">
        <v>14</v>
      </c>
    </row>
    <row r="3" spans="3:11">
      <c r="C3" t="s">
        <v>104</v>
      </c>
      <c r="D3" t="s">
        <v>93</v>
      </c>
      <c r="E3" s="7" t="s">
        <v>134</v>
      </c>
      <c r="F3" t="s">
        <v>135</v>
      </c>
      <c r="G3" t="s">
        <v>60</v>
      </c>
      <c r="I3" t="s">
        <v>136</v>
      </c>
      <c r="J3" t="s">
        <v>60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2"/>
  <sheetViews>
    <sheetView workbookViewId="0">
      <selection activeCell="A2" sqref="A2"/>
    </sheetView>
  </sheetViews>
  <sheetFormatPr defaultColWidth="9.1328125" defaultRowHeight="14.25"/>
  <cols>
    <col min="1" max="1" width="10.86328125" bestFit="1" customWidth="1"/>
    <col min="2" max="3" width="11.59765625" bestFit="1" customWidth="1"/>
    <col min="6" max="6" width="11" bestFit="1" customWidth="1"/>
  </cols>
  <sheetData>
    <row r="1" spans="1:3">
      <c r="A1" s="1" t="s">
        <v>29</v>
      </c>
    </row>
    <row r="2" spans="1:3">
      <c r="A2" t="s">
        <v>30</v>
      </c>
      <c r="B2" t="s">
        <v>1</v>
      </c>
      <c r="C2" t="s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2"/>
  <sheetViews>
    <sheetView workbookViewId="0">
      <selection activeCell="A4" sqref="A4"/>
    </sheetView>
  </sheetViews>
  <sheetFormatPr defaultRowHeight="14.25"/>
  <cols>
    <col min="1" max="1" width="11" bestFit="1" customWidth="1"/>
  </cols>
  <sheetData>
    <row r="1" spans="1:3">
      <c r="A1" s="1" t="s">
        <v>94</v>
      </c>
    </row>
    <row r="2" spans="1:3">
      <c r="A2" t="s">
        <v>95</v>
      </c>
      <c r="B2" t="s">
        <v>1</v>
      </c>
      <c r="C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34</v>
      </c>
    </row>
    <row r="2" spans="1:3">
      <c r="A2" t="s">
        <v>35</v>
      </c>
      <c r="B2" t="s">
        <v>1</v>
      </c>
      <c r="C2" t="s"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69</v>
      </c>
    </row>
    <row r="2" spans="1:3">
      <c r="A2" t="s">
        <v>70</v>
      </c>
      <c r="B2" t="s">
        <v>71</v>
      </c>
      <c r="C2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25"/>
  <sheetViews>
    <sheetView tabSelected="1" workbookViewId="0">
      <selection activeCell="C26" sqref="C26"/>
    </sheetView>
  </sheetViews>
  <sheetFormatPr defaultRowHeight="14.25"/>
  <cols>
    <col min="1" max="1" width="11.9296875" bestFit="1" customWidth="1"/>
    <col min="2" max="2" width="11.06640625" bestFit="1" customWidth="1"/>
    <col min="3" max="4" width="15.265625" bestFit="1" customWidth="1"/>
    <col min="5" max="5" width="6.265625" bestFit="1" customWidth="1"/>
    <col min="6" max="6" width="6.796875" bestFit="1" customWidth="1"/>
    <col min="7" max="7" width="7" bestFit="1" customWidth="1"/>
  </cols>
  <sheetData>
    <row r="1" spans="1:7">
      <c r="A1" t="s">
        <v>87</v>
      </c>
    </row>
    <row r="2" spans="1:7">
      <c r="A2" t="s">
        <v>70</v>
      </c>
      <c r="B2" t="s">
        <v>71</v>
      </c>
      <c r="C2" t="s">
        <v>72</v>
      </c>
      <c r="D2" t="s">
        <v>88</v>
      </c>
      <c r="E2" t="s">
        <v>89</v>
      </c>
      <c r="F2" t="s">
        <v>90</v>
      </c>
      <c r="G2" t="s">
        <v>91</v>
      </c>
    </row>
    <row r="3" spans="1:7">
      <c r="A3" t="s">
        <v>92</v>
      </c>
      <c r="C3" t="str">
        <f>D3</f>
        <v>CCGT</v>
      </c>
      <c r="D3" t="s">
        <v>110</v>
      </c>
    </row>
    <row r="4" spans="1:7">
      <c r="A4" t="s">
        <v>92</v>
      </c>
      <c r="C4" t="str">
        <f t="shared" ref="C4:C20" si="0">D4</f>
        <v>Int Comb</v>
      </c>
      <c r="D4" t="s">
        <v>111</v>
      </c>
    </row>
    <row r="5" spans="1:7">
      <c r="A5" t="s">
        <v>92</v>
      </c>
      <c r="C5" t="str">
        <f t="shared" si="0"/>
        <v>Gas_Oil Steam</v>
      </c>
      <c r="D5" t="s">
        <v>112</v>
      </c>
    </row>
    <row r="6" spans="1:7">
      <c r="A6" t="s">
        <v>92</v>
      </c>
      <c r="C6" t="str">
        <f t="shared" si="0"/>
        <v>Nuclear</v>
      </c>
      <c r="D6" t="s">
        <v>4</v>
      </c>
    </row>
    <row r="7" spans="1:7">
      <c r="A7" t="s">
        <v>92</v>
      </c>
      <c r="C7" t="str">
        <f t="shared" si="0"/>
        <v>OCGT (Peaker)</v>
      </c>
      <c r="D7" t="s">
        <v>113</v>
      </c>
    </row>
    <row r="8" spans="1:7">
      <c r="A8" t="s">
        <v>92</v>
      </c>
      <c r="C8" t="str">
        <f t="shared" si="0"/>
        <v>Subcritical Coal</v>
      </c>
      <c r="D8" t="s">
        <v>114</v>
      </c>
    </row>
    <row r="9" spans="1:7">
      <c r="A9" t="s">
        <v>92</v>
      </c>
      <c r="C9" t="str">
        <f t="shared" si="0"/>
        <v>Supercritical Coal</v>
      </c>
      <c r="D9" t="s">
        <v>115</v>
      </c>
    </row>
    <row r="10" spans="1:7">
      <c r="A10" t="s">
        <v>92</v>
      </c>
      <c r="C10" t="str">
        <f t="shared" si="0"/>
        <v>IGCC</v>
      </c>
      <c r="D10" t="s">
        <v>116</v>
      </c>
    </row>
    <row r="11" spans="1:7">
      <c r="A11" t="s">
        <v>92</v>
      </c>
      <c r="C11" t="str">
        <f t="shared" si="0"/>
        <v>Bioenergy</v>
      </c>
      <c r="D11" t="s">
        <v>121</v>
      </c>
    </row>
    <row r="12" spans="1:7">
      <c r="A12" t="s">
        <v>92</v>
      </c>
      <c r="C12" t="str">
        <f t="shared" si="0"/>
        <v>Solar</v>
      </c>
      <c r="D12" t="s">
        <v>5</v>
      </c>
    </row>
    <row r="13" spans="1:7">
      <c r="A13" t="s">
        <v>92</v>
      </c>
      <c r="C13" t="str">
        <f t="shared" si="0"/>
        <v>Wind onshore</v>
      </c>
      <c r="D13" t="s">
        <v>117</v>
      </c>
    </row>
    <row r="14" spans="1:7">
      <c r="A14" t="s">
        <v>92</v>
      </c>
      <c r="C14" t="str">
        <f t="shared" si="0"/>
        <v>Wind offshore</v>
      </c>
      <c r="D14" t="s">
        <v>118</v>
      </c>
    </row>
    <row r="15" spans="1:7">
      <c r="A15" t="s">
        <v>92</v>
      </c>
      <c r="C15" t="str">
        <f t="shared" si="0"/>
        <v>Geothermal</v>
      </c>
      <c r="D15" t="s">
        <v>119</v>
      </c>
    </row>
    <row r="16" spans="1:7">
      <c r="A16" t="s">
        <v>92</v>
      </c>
      <c r="C16" t="str">
        <f t="shared" si="0"/>
        <v>Hydro</v>
      </c>
      <c r="D16" t="s">
        <v>3</v>
      </c>
    </row>
    <row r="17" spans="1:4">
      <c r="A17" t="s">
        <v>92</v>
      </c>
      <c r="C17" t="str">
        <f t="shared" si="0"/>
        <v>Nuclear</v>
      </c>
      <c r="D17" t="s">
        <v>4</v>
      </c>
    </row>
    <row r="18" spans="1:4">
      <c r="A18" t="s">
        <v>92</v>
      </c>
      <c r="C18" t="str">
        <f t="shared" si="0"/>
        <v>Hydro pumped stg</v>
      </c>
      <c r="D18" t="s">
        <v>120</v>
      </c>
    </row>
    <row r="19" spans="1:4">
      <c r="A19" t="s">
        <v>92</v>
      </c>
      <c r="C19" t="str">
        <f t="shared" si="0"/>
        <v>Util Batt Stg</v>
      </c>
      <c r="D19" t="s">
        <v>122</v>
      </c>
    </row>
    <row r="20" spans="1:4">
      <c r="A20" t="s">
        <v>92</v>
      </c>
      <c r="C20" t="str">
        <f t="shared" si="0"/>
        <v>EV Batt</v>
      </c>
      <c r="D20" t="s">
        <v>123</v>
      </c>
    </row>
    <row r="21" spans="1:4">
      <c r="A21" t="s">
        <v>92</v>
      </c>
      <c r="B21" t="s">
        <v>125</v>
      </c>
      <c r="C21" t="s">
        <v>5</v>
      </c>
    </row>
    <row r="22" spans="1:4">
      <c r="A22" t="s">
        <v>92</v>
      </c>
      <c r="B22" t="s">
        <v>126</v>
      </c>
      <c r="C22" t="s">
        <v>127</v>
      </c>
    </row>
    <row r="23" spans="1:4">
      <c r="A23" t="s">
        <v>92</v>
      </c>
      <c r="B23" t="s">
        <v>138</v>
      </c>
      <c r="C23" t="s">
        <v>139</v>
      </c>
    </row>
    <row r="24" spans="1:4">
      <c r="A24" t="s">
        <v>145</v>
      </c>
      <c r="B24" t="s">
        <v>146</v>
      </c>
      <c r="C24" t="s">
        <v>147</v>
      </c>
    </row>
    <row r="25" spans="1:4">
      <c r="A25" t="s">
        <v>145</v>
      </c>
      <c r="B25" t="s">
        <v>148</v>
      </c>
      <c r="C25" t="s">
        <v>149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96</v>
      </c>
    </row>
    <row r="2" spans="1:8">
      <c r="A2" t="s">
        <v>70</v>
      </c>
      <c r="B2" t="s">
        <v>71</v>
      </c>
      <c r="C2" t="s">
        <v>72</v>
      </c>
      <c r="D2" t="s">
        <v>97</v>
      </c>
      <c r="E2" t="s">
        <v>98</v>
      </c>
      <c r="F2" t="s">
        <v>100</v>
      </c>
      <c r="G2" t="s">
        <v>99</v>
      </c>
      <c r="H2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ScenMap</vt:lpstr>
      <vt:lpstr>TS_Defs</vt:lpstr>
      <vt:lpstr>TS_ratios</vt:lpstr>
      <vt:lpstr>PSet_MAP coarse</vt:lpstr>
      <vt:lpstr>CSET_MAP</vt:lpstr>
      <vt:lpstr>CName_MAP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2025-08-03T09:17:57Z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