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7475" tabRatio="600" firstSheet="1" activeTab="1" autoFilterDateGrouping="1"/>
  </bookViews>
  <sheets>
    <sheet name="Veda" sheetId="1" state="visible" r:id="rId1"/>
    <sheet name="historical_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8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00DCE6F1"/>
        <bgColor rgb="00DCE6F1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0" borderId="0" applyAlignment="1" pivotButton="0" quotePrefix="0" xfId="0">
      <alignment vertical="center"/>
    </xf>
    <xf numFmtId="2" fontId="0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4" fontId="1" fillId="0" borderId="0" pivotButton="0" quotePrefix="0" xfId="1"/>
    <xf numFmtId="0" fontId="6" fillId="0" borderId="0" pivotButton="0" quotePrefix="0" xfId="0"/>
    <xf numFmtId="0" fontId="5" fillId="3" borderId="0" pivotButton="0" quotePrefix="0" xfId="0"/>
    <xf numFmtId="0" fontId="5" fillId="4" borderId="0" pivotButton="0" quotePrefix="0" xfId="0"/>
    <xf numFmtId="165" fontId="0" fillId="0" borderId="0" pivotButton="0" quotePrefix="0" xfId="0"/>
    <xf numFmtId="0" fontId="7" fillId="5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Amit Kanudia</author>
  </authors>
  <commentList>
    <comment ref="D8" authorId="0" shapeId="0">
      <text>
        <t xml:space="preserve">Amit Kanudia:
29-07-2025
ember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J27"/>
  <sheetViews>
    <sheetView workbookViewId="0">
      <selection activeCell="F3" sqref="F3"/>
    </sheetView>
  </sheetViews>
  <sheetFormatPr baseColWidth="8" defaultRowHeight="14.25"/>
  <cols>
    <col width="10.9296875" bestFit="1" customWidth="1" min="2" max="2"/>
    <col width="6.9296875" bestFit="1" customWidth="1" min="3" max="3"/>
    <col width="8.59765625" customWidth="1" min="4" max="4"/>
    <col width="9.53125" customWidth="1" min="5" max="5"/>
    <col width="9.73046875" bestFit="1" customWidth="1" min="6" max="7"/>
    <col width="10.06640625" bestFit="1" customWidth="1" min="8" max="8"/>
    <col width="8.59765625" bestFit="1" customWidth="1" min="9" max="9"/>
    <col width="8.9296875" bestFit="1" customWidth="1" min="10" max="10"/>
    <col width="6.265625" bestFit="1" customWidth="1" min="15" max="15"/>
    <col width="4.06640625" bestFit="1" customWidth="1" min="16" max="16"/>
    <col width="4.19921875" bestFit="1" customWidth="1" min="17" max="17"/>
    <col width="4.73046875" bestFit="1" customWidth="1" min="18" max="18"/>
    <col width="4.19921875" bestFit="1" customWidth="1" min="19" max="19"/>
    <col width="4.73046875" bestFit="1" customWidth="1" min="20" max="20"/>
    <col width="24" bestFit="1" customWidth="1" min="21" max="21"/>
    <col width="6.33203125" bestFit="1" customWidth="1" min="22" max="22"/>
    <col width="6.33203125" customWidth="1" min="23" max="23"/>
    <col width="7" bestFit="1" customWidth="1" min="24" max="24"/>
    <col width="7.86328125" bestFit="1" customWidth="1" min="25" max="26"/>
    <col width="9.19921875" bestFit="1" customWidth="1" min="27" max="27"/>
    <col width="11.19921875" bestFit="1" customWidth="1" min="28" max="28"/>
    <col width="23.73046875" bestFit="1" customWidth="1" min="30" max="30"/>
    <col width="6.33203125" bestFit="1" customWidth="1" min="31" max="31"/>
    <col width="7" bestFit="1" customWidth="1" min="32" max="32"/>
    <col width="7.86328125" bestFit="1" customWidth="1" min="33" max="33"/>
    <col width="4.73046875" bestFit="1" customWidth="1" min="34" max="34"/>
    <col width="9.19921875" bestFit="1" customWidth="1" min="35" max="35"/>
    <col width="11.19921875" bestFit="1" customWidth="1" min="36" max="36"/>
  </cols>
  <sheetData>
    <row r="1">
      <c r="AA1" t="n">
        <v>1.1</v>
      </c>
      <c r="AC1" t="n">
        <v>0.9</v>
      </c>
    </row>
    <row r="2">
      <c r="F2" s="11" t="inlineStr">
        <is>
          <t>model_fuel</t>
        </is>
      </c>
      <c r="G2" s="11" t="inlineStr">
        <is>
          <t>ember_min</t>
        </is>
      </c>
      <c r="H2" s="11" t="inlineStr">
        <is>
          <t>ember_max</t>
        </is>
      </c>
      <c r="I2" s="11" t="inlineStr">
        <is>
          <t>irena_min</t>
        </is>
      </c>
      <c r="J2" s="11" t="inlineStr">
        <is>
          <t>irena_max</t>
        </is>
      </c>
    </row>
    <row r="3">
      <c r="B3" t="inlineStr">
        <is>
          <t>~TFM_INS-AT</t>
        </is>
      </c>
      <c r="F3" t="inlineStr">
        <is>
          <t>bioenergy</t>
        </is>
      </c>
      <c r="G3" s="4" t="n">
        <v>0.1902587519025875</v>
      </c>
      <c r="H3" s="4" t="n">
        <v>0.7990867579908677</v>
      </c>
      <c r="I3" s="4" t="n">
        <v>0.08643183300717547</v>
      </c>
      <c r="J3" s="4" t="n">
        <v>0.1553909234926848</v>
      </c>
      <c r="V3" t="inlineStr">
        <is>
          <t>~UC_Sets: R_E: AllRegions</t>
        </is>
      </c>
    </row>
    <row r="4">
      <c r="B4" t="inlineStr">
        <is>
          <t>pset_ci</t>
        </is>
      </c>
      <c r="C4" t="inlineStr">
        <is>
          <t>process</t>
        </is>
      </c>
      <c r="D4" t="inlineStr">
        <is>
          <t>AFA</t>
        </is>
      </c>
      <c r="F4" t="inlineStr">
        <is>
          <t>coal</t>
        </is>
      </c>
      <c r="G4" s="4" t="n">
        <v>0</v>
      </c>
      <c r="H4" s="4" t="n">
        <v>2.89193302891933</v>
      </c>
      <c r="I4" s="4" t="n">
        <v>0.09987214611872146</v>
      </c>
      <c r="J4" s="4" t="n">
        <v>0.3110986301369864</v>
      </c>
    </row>
    <row r="5">
      <c r="B5" t="inlineStr">
        <is>
          <t>hydro</t>
        </is>
      </c>
      <c r="C5" t="inlineStr">
        <is>
          <t>ep*</t>
        </is>
      </c>
      <c r="D5" s="6">
        <f>IFERROR(VLOOKUP(B5,$F$3:$J$11,5,FALSE),"")</f>
        <v/>
      </c>
      <c r="F5" t="inlineStr">
        <is>
          <t>gas</t>
        </is>
      </c>
      <c r="G5" s="4" t="n">
        <v>0</v>
      </c>
      <c r="H5" s="4" t="n">
        <v>0.1317175974710221</v>
      </c>
      <c r="I5" s="4" t="n">
        <v>0.004470905477489902</v>
      </c>
      <c r="J5" s="4" t="n">
        <v>0.504266926615703</v>
      </c>
    </row>
    <row r="6">
      <c r="B6" t="inlineStr">
        <is>
          <t>solar</t>
        </is>
      </c>
      <c r="C6" t="inlineStr">
        <is>
          <t>ep*</t>
        </is>
      </c>
      <c r="D6" s="6">
        <f>IFERROR(VLOOKUP(B6,$F$3:$J$11,5,FALSE),"")</f>
        <v/>
      </c>
      <c r="F6" t="inlineStr">
        <is>
          <t>hydro</t>
        </is>
      </c>
      <c r="G6" s="4" t="n">
        <v/>
      </c>
      <c r="H6" s="4" t="n">
        <v/>
      </c>
      <c r="I6" s="4" t="n">
        <v/>
      </c>
      <c r="J6" s="4" t="n">
        <v/>
      </c>
      <c r="U6" t="inlineStr">
        <is>
          <t>~UC_T: UC_CAP~LO</t>
        </is>
      </c>
      <c r="AD6" t="inlineStr">
        <is>
          <t>~UC_T: UC_CAP~UP</t>
        </is>
      </c>
    </row>
    <row r="7">
      <c r="B7" t="inlineStr">
        <is>
          <t>wind</t>
        </is>
      </c>
      <c r="C7" t="inlineStr">
        <is>
          <t>ep*</t>
        </is>
      </c>
      <c r="D7" s="6">
        <f>IFERROR(VLOOKUP(B7,$F$3:$J$11,5,FALSE),"")</f>
        <v/>
      </c>
      <c r="F7" t="inlineStr">
        <is>
          <t>nuclear</t>
        </is>
      </c>
      <c r="G7" s="4" t="n">
        <v/>
      </c>
      <c r="H7" s="4" t="n">
        <v/>
      </c>
      <c r="I7" s="4" t="n">
        <v/>
      </c>
      <c r="J7" s="4" t="n">
        <v/>
      </c>
      <c r="U7" t="inlineStr">
        <is>
          <t>UC_N</t>
        </is>
      </c>
      <c r="V7" t="inlineStr">
        <is>
          <t>pset_ci</t>
        </is>
      </c>
      <c r="W7" t="inlineStr">
        <is>
          <t>pset_co</t>
        </is>
      </c>
      <c r="X7" t="inlineStr">
        <is>
          <t>UC_ACT</t>
        </is>
      </c>
      <c r="Y7" t="n">
        <v>2022</v>
      </c>
      <c r="Z7" t="n">
        <v>2050</v>
      </c>
      <c r="AA7" t="inlineStr">
        <is>
          <t>UC_RHSRT</t>
        </is>
      </c>
      <c r="AB7" t="inlineStr">
        <is>
          <t>UC_RHSRT~0</t>
        </is>
      </c>
      <c r="AD7" t="inlineStr">
        <is>
          <t>UC_N</t>
        </is>
      </c>
      <c r="AE7" t="inlineStr">
        <is>
          <t>pset_ci</t>
        </is>
      </c>
      <c r="AF7" t="inlineStr">
        <is>
          <t>UC_ACT</t>
        </is>
      </c>
      <c r="AG7" t="inlineStr">
        <is>
          <t>UC_CAP</t>
        </is>
      </c>
      <c r="AH7" t="n">
        <v>2050</v>
      </c>
      <c r="AI7" t="inlineStr">
        <is>
          <t>UC_RHSRT</t>
        </is>
      </c>
      <c r="AJ7" t="inlineStr">
        <is>
          <t>UC_RHSRT~0</t>
        </is>
      </c>
    </row>
    <row r="8">
      <c r="B8" t="inlineStr">
        <is>
          <t>nuclear</t>
        </is>
      </c>
      <c r="C8" t="inlineStr">
        <is>
          <t>ep*</t>
        </is>
      </c>
      <c r="D8" s="6">
        <f>IFERROR(VLOOKUP(B8,$F$3:$J$11,3,FALSE),"")</f>
        <v/>
      </c>
      <c r="F8" t="inlineStr">
        <is>
          <t>oil</t>
        </is>
      </c>
      <c r="G8" s="4" t="n">
        <v>0.5870841487279842</v>
      </c>
      <c r="H8" s="4" t="n">
        <v>0.9538305428716387</v>
      </c>
      <c r="I8" s="4" t="n">
        <v>0.3708812213590805</v>
      </c>
      <c r="J8" s="4" t="n">
        <v>0.7078023845763572</v>
      </c>
      <c r="U8" t="inlineStr">
        <is>
          <t>UCE_max coal fleet utilization</t>
        </is>
      </c>
      <c r="V8" t="inlineStr">
        <is>
          <t>coal</t>
        </is>
      </c>
      <c r="W8" s="1" t="inlineStr">
        <is>
          <t>-CO2Captured</t>
        </is>
      </c>
      <c r="X8">
        <f>-1/8.76</f>
        <v/>
      </c>
      <c r="Y8" s="3">
        <f>VLOOKUP(V8,$F$3:$J$11,3,FALSE)</f>
        <v/>
      </c>
      <c r="Z8" s="3">
        <f>Y8*$AA$1</f>
        <v/>
      </c>
      <c r="AA8" t="n">
        <v>0</v>
      </c>
      <c r="AB8" t="n">
        <v>3</v>
      </c>
      <c r="AD8" t="inlineStr">
        <is>
          <t>UCE_min coal fleet utilization</t>
        </is>
      </c>
      <c r="AE8" t="inlineStr">
        <is>
          <t>coal</t>
        </is>
      </c>
      <c r="AF8">
        <f>-1/8.76</f>
        <v/>
      </c>
      <c r="AG8" s="3">
        <f>VLOOKUP(AE8,$F$3:$J$11,2,FALSE)</f>
        <v/>
      </c>
      <c r="AH8">
        <f>AG8*$AC$1</f>
        <v/>
      </c>
      <c r="AI8" t="n">
        <v>0</v>
      </c>
      <c r="AJ8" t="n">
        <v>3</v>
      </c>
    </row>
    <row r="9">
      <c r="F9" t="inlineStr">
        <is>
          <t>solar</t>
        </is>
      </c>
      <c r="G9" s="4" t="n">
        <v>0</v>
      </c>
      <c r="H9" s="4" t="n">
        <v>0.368809272918862</v>
      </c>
      <c r="I9" s="4" t="n">
        <v>0.0001466662755565985</v>
      </c>
      <c r="J9" s="4" t="n">
        <v>0.209295241593439</v>
      </c>
      <c r="U9" t="inlineStr">
        <is>
          <t>UCE_max gas fleet utilization</t>
        </is>
      </c>
      <c r="V9" t="inlineStr">
        <is>
          <t>gas</t>
        </is>
      </c>
      <c r="W9" s="1" t="inlineStr">
        <is>
          <t>-CO2Captured</t>
        </is>
      </c>
      <c r="X9">
        <f>-1/8.76</f>
        <v/>
      </c>
      <c r="Y9" s="3">
        <f>VLOOKUP(V9,$F$3:$J$11,3,FALSE)</f>
        <v/>
      </c>
      <c r="Z9" s="3">
        <f>Y9*$AA$1</f>
        <v/>
      </c>
      <c r="AA9" t="n">
        <v>0</v>
      </c>
      <c r="AB9" t="n">
        <v>3</v>
      </c>
      <c r="AD9" t="inlineStr">
        <is>
          <t>UCE_min gas fleet utilization</t>
        </is>
      </c>
      <c r="AE9" t="inlineStr">
        <is>
          <t>gas</t>
        </is>
      </c>
      <c r="AF9">
        <f>-1/8.76</f>
        <v/>
      </c>
      <c r="AG9" s="3">
        <f>VLOOKUP(AE9,$F$3:$J$11,2,FALSE)</f>
        <v/>
      </c>
      <c r="AH9">
        <f>AG9*$AC$1</f>
        <v/>
      </c>
      <c r="AI9" t="n">
        <v>0</v>
      </c>
      <c r="AJ9" t="n">
        <v>3</v>
      </c>
    </row>
    <row r="10" ht="14.65" customHeight="1">
      <c r="F10" t="inlineStr">
        <is>
          <t>wind</t>
        </is>
      </c>
      <c r="G10" s="4" t="n">
        <v>0.03805175038051751</v>
      </c>
      <c r="H10" s="4" t="n">
        <v>0.5279680365296804</v>
      </c>
      <c r="I10" s="4" t="n">
        <v>0.04783353186420487</v>
      </c>
      <c r="J10" s="4" t="n">
        <v>0.2876251967325847</v>
      </c>
    </row>
    <row r="11" ht="14.65" customHeight="1">
      <c r="G11" s="4" t="n"/>
      <c r="H11" s="4" t="n"/>
      <c r="I11" s="4" t="n"/>
      <c r="J11" s="4" t="n"/>
    </row>
    <row r="13">
      <c r="B13" t="inlineStr">
        <is>
          <t>~TFM_INS</t>
        </is>
      </c>
    </row>
    <row r="14">
      <c r="B14" t="inlineStr">
        <is>
          <t>attribute</t>
        </is>
      </c>
      <c r="C14" t="inlineStr">
        <is>
          <t>value</t>
        </is>
      </c>
      <c r="D14" t="inlineStr">
        <is>
          <t>process</t>
        </is>
      </c>
    </row>
    <row r="15">
      <c r="B15" t="inlineStr">
        <is>
          <t>START</t>
        </is>
      </c>
      <c r="C15" t="n">
        <v>2100</v>
      </c>
      <c r="D15" s="1">
        <f>_xlfn.TEXTJOIN(",",TRUE,L15:L27)</f>
        <v/>
      </c>
      <c r="L15" t="inlineStr">
        <is>
          <t>Bioenergy + CCUS</t>
        </is>
      </c>
    </row>
    <row r="16">
      <c r="L16" t="inlineStr">
        <is>
          <t>Bioenergy - Cofiring</t>
        </is>
      </c>
    </row>
    <row r="17">
      <c r="L17" t="inlineStr">
        <is>
          <t>Bioenergy - Large scale unit</t>
        </is>
      </c>
    </row>
    <row r="18">
      <c r="L18" t="inlineStr">
        <is>
          <t>Bioenergy - Medium-scale CHP</t>
        </is>
      </c>
    </row>
    <row r="19">
      <c r="L19" t="inlineStr">
        <is>
          <t>Concentrating solar power</t>
        </is>
      </c>
    </row>
    <row r="20">
      <c r="B20" t="inlineStr">
        <is>
          <t>~TFM_INS</t>
        </is>
      </c>
      <c r="L20" t="inlineStr">
        <is>
          <t>Fuel cell (distributed electricity generation)</t>
        </is>
      </c>
    </row>
    <row r="21">
      <c r="B21" t="inlineStr">
        <is>
          <t>attribute</t>
        </is>
      </c>
      <c r="C21" t="inlineStr">
        <is>
          <t>cset_cn</t>
        </is>
      </c>
      <c r="D21" t="inlineStr">
        <is>
          <t>other_indexes</t>
        </is>
      </c>
      <c r="E21" t="inlineStr">
        <is>
          <t>value</t>
        </is>
      </c>
      <c r="L21" t="inlineStr">
        <is>
          <t>Marine</t>
        </is>
      </c>
    </row>
    <row r="22">
      <c r="B22" t="inlineStr">
        <is>
          <t>VDA_EMCB</t>
        </is>
      </c>
      <c r="C22" t="inlineStr">
        <is>
          <t>coal</t>
        </is>
      </c>
      <c r="D22" t="inlineStr">
        <is>
          <t>CO2</t>
        </is>
      </c>
      <c r="E22">
        <f>G22*3.6</f>
        <v/>
      </c>
      <c r="G22" t="n">
        <v>94</v>
      </c>
      <c r="L22" t="inlineStr">
        <is>
          <t>Oxyfuel + CCS</t>
        </is>
      </c>
    </row>
    <row r="23">
      <c r="B23" t="inlineStr">
        <is>
          <t>VDA_EMCB</t>
        </is>
      </c>
      <c r="C23" t="inlineStr">
        <is>
          <t>gas</t>
        </is>
      </c>
      <c r="D23" t="inlineStr">
        <is>
          <t>CO2</t>
        </is>
      </c>
      <c r="E23">
        <f>G23*3.6</f>
        <v/>
      </c>
      <c r="G23" t="n">
        <v>55</v>
      </c>
      <c r="L23" t="inlineStr">
        <is>
          <t>Solar photovoltaics - Buildings</t>
        </is>
      </c>
    </row>
    <row r="24">
      <c r="B24" t="inlineStr">
        <is>
          <t>VDA_EMCB</t>
        </is>
      </c>
      <c r="C24" t="inlineStr">
        <is>
          <t>oil</t>
        </is>
      </c>
      <c r="D24" t="inlineStr">
        <is>
          <t>CO2</t>
        </is>
      </c>
      <c r="E24">
        <f>G24*3.6</f>
        <v/>
      </c>
      <c r="G24" t="n">
        <v>70</v>
      </c>
      <c r="L24" t="inlineStr">
        <is>
          <t>Solar photovoltaics - Large scale unit</t>
        </is>
      </c>
    </row>
    <row r="25">
      <c r="L25" t="inlineStr">
        <is>
          <t>Wind offshore</t>
        </is>
      </c>
    </row>
    <row r="26">
      <c r="L26" t="inlineStr">
        <is>
          <t>Wind onshore</t>
        </is>
      </c>
    </row>
    <row r="27">
      <c r="L27" s="2" t="inlineStr">
        <is>
          <t>CCGT - CHP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7"/>
  <sheetViews>
    <sheetView tabSelected="1" workbookViewId="0">
      <selection activeCell="A1" sqref="A1:Z87"/>
    </sheetView>
  </sheetViews>
  <sheetFormatPr baseColWidth="8" defaultRowHeight="14.25"/>
  <cols>
    <col width="39.53125" bestFit="1" customWidth="1" min="1" max="1"/>
    <col width="11.73046875" bestFit="1" customWidth="1" min="2" max="7"/>
    <col width="8.73046875" bestFit="1" customWidth="1" min="8" max="8"/>
    <col width="11.73046875" bestFit="1" customWidth="1" min="9" max="12"/>
    <col width="8.73046875" bestFit="1" customWidth="1" min="13" max="13"/>
    <col width="11.73046875" bestFit="1" customWidth="1" min="14" max="19"/>
    <col width="8.73046875" bestFit="1" customWidth="1" min="20" max="20"/>
    <col width="11.73046875" bestFit="1" customWidth="1" min="21" max="23"/>
    <col width="8.73046875" bestFit="1" customWidth="1" min="24" max="24"/>
    <col width="7.73046875" bestFit="1" customWidth="1" min="25" max="25"/>
    <col width="4.73046875" bestFit="1" customWidth="1" min="26" max="27"/>
  </cols>
  <sheetData>
    <row r="1" ht="15.75" customHeight="1">
      <c r="A1" s="7" t="inlineStr">
        <is>
          <t>EMBER Utilization Factors</t>
        </is>
      </c>
    </row>
    <row r="2">
      <c r="A2" s="8" t="inlineStr">
        <is>
          <t>model_fuel</t>
        </is>
      </c>
      <c r="B2" s="8" t="n">
        <v>2000</v>
      </c>
      <c r="C2" s="8" t="n">
        <v>2001</v>
      </c>
      <c r="D2" s="8" t="n">
        <v>2002</v>
      </c>
      <c r="E2" s="8" t="n">
        <v>2003</v>
      </c>
      <c r="F2" s="8" t="n">
        <v>2004</v>
      </c>
      <c r="G2" s="8" t="n">
        <v>2005</v>
      </c>
      <c r="H2" s="8" t="n">
        <v>2006</v>
      </c>
      <c r="I2" s="8" t="n">
        <v>2007</v>
      </c>
      <c r="J2" s="8" t="n">
        <v>2008</v>
      </c>
      <c r="K2" s="8" t="n">
        <v>2009</v>
      </c>
      <c r="L2" s="8" t="n">
        <v>2010</v>
      </c>
      <c r="M2" s="8" t="n">
        <v>2011</v>
      </c>
      <c r="N2" s="8" t="n">
        <v>2012</v>
      </c>
      <c r="O2" s="8" t="n">
        <v>2013</v>
      </c>
      <c r="P2" s="8" t="n">
        <v>2014</v>
      </c>
      <c r="Q2" s="8" t="n">
        <v>2015</v>
      </c>
      <c r="R2" s="8" t="n">
        <v>2016</v>
      </c>
      <c r="S2" s="8" t="n">
        <v>2017</v>
      </c>
      <c r="T2" s="8" t="n">
        <v>2018</v>
      </c>
      <c r="U2" s="8" t="n">
        <v>2019</v>
      </c>
      <c r="V2" s="8" t="n">
        <v>2020</v>
      </c>
      <c r="W2" s="8" t="n">
        <v>2021</v>
      </c>
      <c r="X2" s="8" t="n">
        <v>2022</v>
      </c>
    </row>
    <row r="3">
      <c r="A3" t="inlineStr">
        <is>
          <t>bioenergy</t>
        </is>
      </c>
      <c r="B3" s="4" t="n">
        <v>0.5707762557077626</v>
      </c>
      <c r="C3" s="4" t="n">
        <v>0.684931506849315</v>
      </c>
      <c r="D3" s="4" t="n">
        <v>0.7990867579908677</v>
      </c>
      <c r="E3" s="4" t="n">
        <v>0.5707762557077626</v>
      </c>
      <c r="F3" s="4" t="n">
        <v>0.4566210045662101</v>
      </c>
      <c r="G3" s="4" t="n">
        <v>0.5707762557077626</v>
      </c>
      <c r="H3" s="4" t="n">
        <v>0.5707762557077626</v>
      </c>
      <c r="I3" s="4" t="n">
        <v>0.4566210045662101</v>
      </c>
      <c r="J3" s="4" t="n">
        <v>0.4566210045662101</v>
      </c>
      <c r="K3" s="4" t="n">
        <v>0.5707762557077626</v>
      </c>
      <c r="L3" s="4" t="n">
        <v>0.2663622526636226</v>
      </c>
      <c r="M3" s="4" t="n">
        <v>0.3044140030441401</v>
      </c>
      <c r="N3" s="4" t="n">
        <v>0.1902587519025875</v>
      </c>
      <c r="O3" s="4" t="n">
        <v>0.228310502283105</v>
      </c>
      <c r="P3" s="4" t="n">
        <v>0.2663622526636226</v>
      </c>
      <c r="Q3" s="4" t="n">
        <v>0.2663622526636226</v>
      </c>
      <c r="R3" s="4" t="n">
        <v>0.228310502283105</v>
      </c>
      <c r="S3" s="4" t="n">
        <v>0.3044140030441401</v>
      </c>
      <c r="T3" s="4" t="n">
        <v>0.3424657534246576</v>
      </c>
      <c r="U3" s="4" t="n">
        <v>0.4566210045662101</v>
      </c>
      <c r="V3" s="4" t="n">
        <v>0.4185692541856926</v>
      </c>
      <c r="W3" s="4" t="n">
        <v>0.3805175038051751</v>
      </c>
      <c r="X3" s="4" t="n">
        <v>0.4185692541856926</v>
      </c>
    </row>
    <row r="4">
      <c r="A4" t="inlineStr">
        <is>
          <t>coal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>
        <v>0</v>
      </c>
      <c r="N4" s="4" t="n">
        <v>0</v>
      </c>
      <c r="O4" s="4" t="n">
        <v>0</v>
      </c>
      <c r="P4" s="4" t="n">
        <v>0.07610350076103502</v>
      </c>
      <c r="Q4" s="4" t="n">
        <v>0.7610350076103501</v>
      </c>
      <c r="R4" s="4" t="n">
        <v>1.484018264840183</v>
      </c>
      <c r="S4" s="4" t="n">
        <v>1.179604261796043</v>
      </c>
      <c r="T4" s="4" t="n">
        <v>1.864535768645358</v>
      </c>
      <c r="U4" s="4" t="n">
        <v>2.89193302891933</v>
      </c>
      <c r="V4" s="4" t="n">
        <v>0.5707762557077626</v>
      </c>
      <c r="W4" s="4" t="n">
        <v>0.2853881278538813</v>
      </c>
      <c r="X4" s="4" t="n">
        <v>0.3353310502283105</v>
      </c>
    </row>
    <row r="5">
      <c r="A5" t="inlineStr">
        <is>
          <t>gas</t>
        </is>
      </c>
      <c r="B5" s="4" t="n">
        <v>0</v>
      </c>
      <c r="C5" s="4" t="n">
        <v>0</v>
      </c>
      <c r="D5" s="4" t="n">
        <v>0.008781173164734809</v>
      </c>
      <c r="E5" s="4" t="n">
        <v>0.04390586582367404</v>
      </c>
      <c r="F5" s="4" t="n">
        <v>0.05268703898840885</v>
      </c>
      <c r="G5" s="4" t="n">
        <v>0.05268703898840885</v>
      </c>
      <c r="H5" s="4" t="n">
        <v>0.04390586582367404</v>
      </c>
      <c r="I5" s="4" t="n">
        <v>0.04390586582367404</v>
      </c>
      <c r="J5" s="4" t="n">
        <v>0.04390586582367404</v>
      </c>
      <c r="K5" s="4" t="n">
        <v>0.04390586582367404</v>
      </c>
      <c r="L5" s="4" t="n">
        <v>0.07024938531787847</v>
      </c>
      <c r="M5" s="4" t="n">
        <v>0.05268703898840885</v>
      </c>
      <c r="N5" s="4" t="n">
        <v>0.1229364243062873</v>
      </c>
      <c r="O5" s="4" t="n">
        <v>0.1317175974710221</v>
      </c>
      <c r="P5" s="4" t="n">
        <v>0.1141552511415525</v>
      </c>
      <c r="Q5" s="4" t="n">
        <v>0.07024938531787847</v>
      </c>
      <c r="R5" s="4" t="n">
        <v>0.07024938531787847</v>
      </c>
      <c r="S5" s="4" t="n">
        <v>0.05268703898840885</v>
      </c>
      <c r="T5" s="4" t="n">
        <v>0.02853881278538813</v>
      </c>
      <c r="U5" s="4" t="n">
        <v>0.04280821917808219</v>
      </c>
      <c r="V5" s="4" t="n">
        <v>0.03567351598173516</v>
      </c>
      <c r="W5" s="4" t="n">
        <v>0.01426940639269406</v>
      </c>
      <c r="X5" s="4" t="n">
        <v>0.01223091976516634</v>
      </c>
    </row>
    <row r="6">
      <c r="A6" t="inlineStr">
        <is>
          <t>hydro</t>
        </is>
      </c>
      <c r="B6" s="4" t="n"/>
      <c r="C6" s="4" t="n"/>
      <c r="D6" s="4" t="n">
        <v>65535</v>
      </c>
      <c r="E6" s="4" t="n">
        <v>65535</v>
      </c>
      <c r="F6" s="4" t="n">
        <v>65535</v>
      </c>
      <c r="G6" s="4" t="n">
        <v>65535</v>
      </c>
      <c r="H6" s="4" t="n">
        <v>65535</v>
      </c>
      <c r="I6" s="4" t="n">
        <v>65535</v>
      </c>
      <c r="J6" s="4" t="n">
        <v>65535</v>
      </c>
      <c r="K6" s="4" t="n">
        <v>65535</v>
      </c>
      <c r="L6" s="4" t="n">
        <v>65535</v>
      </c>
      <c r="M6" s="4" t="n">
        <v>65535</v>
      </c>
      <c r="N6" s="4" t="n">
        <v>65535</v>
      </c>
      <c r="O6" s="4" t="n">
        <v>65535</v>
      </c>
      <c r="P6" s="4" t="n">
        <v>65535</v>
      </c>
      <c r="Q6" s="4" t="n">
        <v>65535</v>
      </c>
      <c r="R6" s="4" t="n">
        <v>65535</v>
      </c>
      <c r="S6" s="4" t="n">
        <v>65535</v>
      </c>
      <c r="T6" s="4" t="n">
        <v>65535</v>
      </c>
      <c r="U6" s="4" t="n">
        <v>65535</v>
      </c>
      <c r="V6" s="4" t="n">
        <v>65535</v>
      </c>
      <c r="W6" s="4" t="n">
        <v>65535</v>
      </c>
      <c r="X6" s="4" t="n">
        <v>65535</v>
      </c>
    </row>
    <row r="7">
      <c r="A7" t="inlineStr">
        <is>
          <t>oil</t>
        </is>
      </c>
      <c r="B7" s="4" t="n">
        <v>0.5870841487279842</v>
      </c>
      <c r="C7" s="4" t="n">
        <v>0.7053163731245922</v>
      </c>
      <c r="D7" s="4" t="n">
        <v>0.7379321591650359</v>
      </c>
      <c r="E7" s="4" t="n">
        <v>0.7746249184605347</v>
      </c>
      <c r="F7" s="4" t="n">
        <v>0.8153946510110892</v>
      </c>
      <c r="G7" s="4" t="n">
        <v>0.9295499021526417</v>
      </c>
      <c r="H7" s="4" t="n">
        <v>0.7990867579908676</v>
      </c>
      <c r="I7" s="4" t="n">
        <v>0.8751902587519025</v>
      </c>
      <c r="J7" s="4" t="n">
        <v>0.7350484463748748</v>
      </c>
      <c r="K7" s="4" t="n">
        <v>0.7545383673014813</v>
      </c>
      <c r="L7" s="4" t="n">
        <v>0.807648401826484</v>
      </c>
      <c r="M7" s="4" t="n">
        <v>0.8276255707762556</v>
      </c>
      <c r="N7" s="4" t="n">
        <v>0.8742621672792071</v>
      </c>
      <c r="O7" s="4" t="n">
        <v>0.8734204098969949</v>
      </c>
      <c r="P7" s="4" t="n">
        <v>0.9259259259259258</v>
      </c>
      <c r="Q7" s="4" t="n">
        <v>0.9538305428716387</v>
      </c>
      <c r="R7" s="4" t="n">
        <v>0.7770567972442521</v>
      </c>
      <c r="S7" s="4" t="n">
        <v>0.7650404550188256</v>
      </c>
      <c r="T7" s="4" t="n">
        <v>0.6137912778770432</v>
      </c>
      <c r="U7" s="4" t="n">
        <v>0.7084340585549287</v>
      </c>
      <c r="V7" s="4" t="n">
        <v>0.8125167875369325</v>
      </c>
      <c r="W7" s="4" t="n">
        <v>0.8209105560032232</v>
      </c>
      <c r="X7" s="4" t="n">
        <v>0.8830244426537738</v>
      </c>
    </row>
    <row r="8">
      <c r="A8" t="inlineStr">
        <is>
          <t>solar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>
        <v>0</v>
      </c>
      <c r="O8" s="4" t="n">
        <v>0</v>
      </c>
      <c r="P8" s="4" t="n">
        <v>0</v>
      </c>
      <c r="Q8" s="4" t="n">
        <v>0</v>
      </c>
      <c r="R8" s="4" t="n">
        <v>0.02853881278538813</v>
      </c>
      <c r="S8" s="4" t="n">
        <v>0.09339975093399751</v>
      </c>
      <c r="T8" s="4" t="n">
        <v>0.1902587519025875</v>
      </c>
      <c r="U8" s="4" t="n">
        <v>0.2215954875100725</v>
      </c>
      <c r="V8" s="4" t="n">
        <v>0.255170561375235</v>
      </c>
      <c r="W8" s="4" t="n">
        <v>0.2568493150684932</v>
      </c>
      <c r="X8" s="4" t="n">
        <v>0.368809272918862</v>
      </c>
    </row>
    <row r="9">
      <c r="A9" t="inlineStr">
        <is>
          <t>wind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>
        <v>0.03805175038051751</v>
      </c>
      <c r="V9" s="4" t="n">
        <v>0.1569634703196347</v>
      </c>
      <c r="W9" s="4" t="n">
        <v>0.2853881278538813</v>
      </c>
      <c r="X9" s="4" t="n">
        <v>0.5279680365296804</v>
      </c>
    </row>
    <row r="15" ht="15.75" customHeight="1">
      <c r="A15" s="7" t="inlineStr">
        <is>
          <t>IRENA Utilization Factors</t>
        </is>
      </c>
    </row>
    <row r="16">
      <c r="A16" s="8" t="inlineStr">
        <is>
          <t>model_fuel</t>
        </is>
      </c>
      <c r="B16" s="8" t="n">
        <v>2000</v>
      </c>
      <c r="C16" s="8" t="n">
        <v>2001</v>
      </c>
      <c r="D16" s="8" t="n">
        <v>2002</v>
      </c>
      <c r="E16" s="8" t="n">
        <v>2003</v>
      </c>
      <c r="F16" s="8" t="n">
        <v>2004</v>
      </c>
      <c r="G16" s="8" t="n">
        <v>2005</v>
      </c>
      <c r="H16" s="8" t="n">
        <v>2006</v>
      </c>
      <c r="I16" s="8" t="n">
        <v>2007</v>
      </c>
      <c r="J16" s="8" t="n">
        <v>2008</v>
      </c>
      <c r="K16" s="8" t="n">
        <v>2009</v>
      </c>
      <c r="L16" s="8" t="n">
        <v>2010</v>
      </c>
      <c r="M16" s="8" t="n">
        <v>2011</v>
      </c>
      <c r="N16" s="8" t="n">
        <v>2012</v>
      </c>
      <c r="O16" s="8" t="n">
        <v>2013</v>
      </c>
      <c r="P16" s="8" t="n">
        <v>2014</v>
      </c>
      <c r="Q16" s="8" t="n">
        <v>2015</v>
      </c>
      <c r="R16" s="8" t="n">
        <v>2016</v>
      </c>
      <c r="S16" s="8" t="n">
        <v>2017</v>
      </c>
      <c r="T16" s="8" t="n">
        <v>2018</v>
      </c>
      <c r="U16" s="8" t="n">
        <v>2019</v>
      </c>
      <c r="V16" s="8" t="n">
        <v>2020</v>
      </c>
      <c r="W16" s="8" t="n">
        <v>2021</v>
      </c>
      <c r="X16" s="8" t="n">
        <v>2022</v>
      </c>
    </row>
    <row r="17">
      <c r="A17" t="inlineStr">
        <is>
          <t>bioenergy</t>
        </is>
      </c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>
        <v>0.08643183300717547</v>
      </c>
      <c r="M17" s="4" t="n">
        <v>0.08946044171093094</v>
      </c>
      <c r="N17" s="4" t="n">
        <v>0.09155717081353087</v>
      </c>
      <c r="O17" s="4" t="n">
        <v>0.09062529121237535</v>
      </c>
      <c r="P17" s="4" t="n">
        <v>0.09543611965334078</v>
      </c>
      <c r="Q17" s="4" t="n">
        <v>0.120012114434815</v>
      </c>
      <c r="R17" s="4" t="n">
        <v>0.1347195042400522</v>
      </c>
      <c r="S17" s="4" t="n">
        <v>0.1514304351877737</v>
      </c>
      <c r="T17" s="4" t="n">
        <v>0.1539931040909514</v>
      </c>
      <c r="U17" s="4" t="n">
        <v>0.1553909234926848</v>
      </c>
      <c r="V17" s="4" t="n">
        <v>0.1542260739912404</v>
      </c>
      <c r="W17" s="4" t="n">
        <v>0.154924983692107</v>
      </c>
      <c r="X17" s="4" t="n">
        <v>0.154924983692107</v>
      </c>
    </row>
    <row r="18">
      <c r="A18" t="inlineStr">
        <is>
          <t>coal</t>
        </is>
      </c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>
        <v>0.1232876712328767</v>
      </c>
      <c r="U18" s="4" t="n">
        <v>0.2765936073059361</v>
      </c>
      <c r="V18" s="4" t="n"/>
      <c r="W18" s="4" t="n">
        <v>0.09987214611872146</v>
      </c>
      <c r="X18" s="4" t="n">
        <v>0.3110986301369864</v>
      </c>
    </row>
    <row r="19">
      <c r="A19" t="inlineStr">
        <is>
          <t>gas</t>
        </is>
      </c>
      <c r="B19" s="4" t="n">
        <v>0.2309860159817352</v>
      </c>
      <c r="C19" s="4" t="n">
        <v>0.1890696347031963</v>
      </c>
      <c r="D19" s="4" t="n">
        <v>0.1748002283105023</v>
      </c>
      <c r="E19" s="4" t="n">
        <v>0.08115724885844748</v>
      </c>
      <c r="F19" s="4" t="n">
        <v>0.08294092465753425</v>
      </c>
      <c r="G19" s="4" t="n">
        <v>0.1168307648401826</v>
      </c>
      <c r="H19" s="4" t="n">
        <v>0.1774757420091324</v>
      </c>
      <c r="I19" s="4" t="n">
        <v>0.110587899543379</v>
      </c>
      <c r="J19" s="4" t="n">
        <v>0.1256592686984531</v>
      </c>
      <c r="K19" s="4" t="n">
        <v>0.06371455877668047</v>
      </c>
      <c r="L19" s="4" t="n">
        <v>0.2309652755654667</v>
      </c>
      <c r="M19" s="4" t="n">
        <v>0.2238858801458355</v>
      </c>
      <c r="N19" s="4" t="n">
        <v>0.0380517503805175</v>
      </c>
      <c r="O19" s="4" t="n">
        <v>0.08495274503557397</v>
      </c>
      <c r="P19" s="4" t="n">
        <v>0.07787334961594281</v>
      </c>
      <c r="Q19" s="4" t="n">
        <v>0.04690099465505646</v>
      </c>
      <c r="R19" s="4" t="n">
        <v>0.253963367708173</v>
      </c>
      <c r="S19" s="4" t="n">
        <v>0.504266926615703</v>
      </c>
      <c r="T19" s="4" t="n">
        <v>0.3937480203279038</v>
      </c>
      <c r="U19" s="4" t="n">
        <v>0.3763128905034604</v>
      </c>
      <c r="V19" s="4" t="n">
        <v>0.3626969510947411</v>
      </c>
      <c r="W19" s="4" t="n">
        <v>0.004470905477489902</v>
      </c>
      <c r="X19" s="4" t="n">
        <v>0.2110165264845025</v>
      </c>
    </row>
    <row r="20">
      <c r="A20" t="inlineStr">
        <is>
          <t>oil</t>
        </is>
      </c>
      <c r="B20" s="4" t="n">
        <v>0.4022944214261642</v>
      </c>
      <c r="C20" s="4" t="n">
        <v>0.4354105913201167</v>
      </c>
      <c r="D20" s="4" t="n">
        <v>0.3708812213590805</v>
      </c>
      <c r="E20" s="4" t="n">
        <v>0.3948244231624036</v>
      </c>
      <c r="F20" s="4" t="n">
        <v>0.459077868024407</v>
      </c>
      <c r="G20" s="4" t="n">
        <v>0.5573226063637023</v>
      </c>
      <c r="H20" s="4" t="n">
        <v>0.5039953643735657</v>
      </c>
      <c r="I20" s="4" t="n">
        <v>0.5748025450824737</v>
      </c>
      <c r="J20" s="4" t="n">
        <v>0.5308177667081777</v>
      </c>
      <c r="K20" s="4" t="n">
        <v>0.5805133748852817</v>
      </c>
      <c r="L20" s="4" t="n">
        <v>0.5630105788592983</v>
      </c>
      <c r="M20" s="4" t="n">
        <v>0.5466439656273706</v>
      </c>
      <c r="N20" s="4" t="n">
        <v>0.6835758436351487</v>
      </c>
      <c r="O20" s="4" t="n">
        <v>0.6584214170661836</v>
      </c>
      <c r="P20" s="4" t="n">
        <v>0.6793762902848542</v>
      </c>
      <c r="Q20" s="4" t="n">
        <v>0.7078023845763572</v>
      </c>
      <c r="R20" s="4" t="n">
        <v>0.5507824641512457</v>
      </c>
      <c r="S20" s="4" t="n">
        <v>0.5419600656893374</v>
      </c>
      <c r="T20" s="4" t="n">
        <v>0.4286936197327961</v>
      </c>
      <c r="U20" s="4" t="n">
        <v>0.4633403691064502</v>
      </c>
      <c r="V20" s="4" t="n">
        <v>0.5393196762873654</v>
      </c>
      <c r="W20" s="4" t="n">
        <v>0.5228691131572312</v>
      </c>
      <c r="X20" s="4" t="n">
        <v>0.6089434804071493</v>
      </c>
    </row>
    <row r="21">
      <c r="A21" t="inlineStr">
        <is>
          <t>solar</t>
        </is>
      </c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>
        <v>0.0001466662755565985</v>
      </c>
      <c r="M21" s="4" t="n">
        <v>0.0002280498738558412</v>
      </c>
      <c r="N21" s="4" t="n">
        <v>0.001697535953811502</v>
      </c>
      <c r="O21" s="4" t="n">
        <v>0.004289991975003861</v>
      </c>
      <c r="P21" s="4" t="n">
        <v>0.06943512446970658</v>
      </c>
      <c r="Q21" s="4" t="n">
        <v>0.07919796386357007</v>
      </c>
      <c r="R21" s="4" t="n">
        <v>0.009839262116093785</v>
      </c>
      <c r="S21" s="4" t="n">
        <v>0.1094443636300562</v>
      </c>
      <c r="T21" s="4" t="n">
        <v>0.1875548234566813</v>
      </c>
      <c r="U21" s="4" t="n">
        <v>0.1837729304806617</v>
      </c>
      <c r="V21" s="4" t="n">
        <v>0.2041709783598538</v>
      </c>
      <c r="W21" s="4" t="n">
        <v>0.1900645227809472</v>
      </c>
      <c r="X21" s="4" t="n">
        <v>0.209295241593439</v>
      </c>
    </row>
    <row r="22">
      <c r="A22" t="inlineStr">
        <is>
          <t>wind</t>
        </is>
      </c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>
        <v>0.04783353186420487</v>
      </c>
      <c r="V22" s="4" t="n">
        <v>0.1284552284112064</v>
      </c>
      <c r="W22" s="4" t="n">
        <v>0.2876251967325847</v>
      </c>
      <c r="X22" s="4" t="n">
        <v>0.2845292660399997</v>
      </c>
    </row>
    <row r="30" ht="15.75" customHeight="1">
      <c r="A30" s="7" t="inlineStr">
        <is>
          <t>EMBER Generation (TWh)</t>
        </is>
      </c>
    </row>
    <row r="31">
      <c r="A31" s="8" t="inlineStr">
        <is>
          <t>model_fuel</t>
        </is>
      </c>
      <c r="B31" s="8" t="n">
        <v>2000</v>
      </c>
      <c r="C31" s="8" t="n">
        <v>2001</v>
      </c>
      <c r="D31" s="8" t="n">
        <v>2002</v>
      </c>
      <c r="E31" s="8" t="n">
        <v>2003</v>
      </c>
      <c r="F31" s="8" t="n">
        <v>2004</v>
      </c>
      <c r="G31" s="8" t="n">
        <v>2005</v>
      </c>
      <c r="H31" s="8" t="n">
        <v>2006</v>
      </c>
      <c r="I31" s="8" t="n">
        <v>2007</v>
      </c>
      <c r="J31" s="8" t="n">
        <v>2008</v>
      </c>
      <c r="K31" s="8" t="n">
        <v>2009</v>
      </c>
      <c r="L31" s="8" t="n">
        <v>2010</v>
      </c>
      <c r="M31" s="8" t="n">
        <v>2011</v>
      </c>
      <c r="N31" s="8" t="n">
        <v>2012</v>
      </c>
      <c r="O31" s="8" t="n">
        <v>2013</v>
      </c>
      <c r="P31" s="8" t="n">
        <v>2014</v>
      </c>
      <c r="Q31" s="8" t="n">
        <v>2015</v>
      </c>
      <c r="R31" s="8" t="n">
        <v>2016</v>
      </c>
      <c r="S31" s="8" t="n">
        <v>2017</v>
      </c>
      <c r="T31" s="8" t="n">
        <v>2018</v>
      </c>
      <c r="U31" s="8" t="n">
        <v>2019</v>
      </c>
      <c r="V31" s="8" t="n">
        <v>2020</v>
      </c>
      <c r="W31" s="8" t="n">
        <v>2021</v>
      </c>
      <c r="X31" s="8" t="n">
        <v>2022</v>
      </c>
    </row>
    <row r="32">
      <c r="A32" s="9" t="inlineStr">
        <is>
          <t>Total</t>
        </is>
      </c>
      <c r="B32" s="9" t="n">
        <v>1.49</v>
      </c>
      <c r="C32" s="9" t="n">
        <v>1.79</v>
      </c>
      <c r="D32" s="9" t="n">
        <v>2.08</v>
      </c>
      <c r="E32" s="9" t="n">
        <v>2.33</v>
      </c>
      <c r="F32" s="9" t="n">
        <v>2.39</v>
      </c>
      <c r="G32" s="9" t="n">
        <v>2.65</v>
      </c>
      <c r="H32" s="9" t="n">
        <v>2.64</v>
      </c>
      <c r="I32" s="9" t="n">
        <v>2.8</v>
      </c>
      <c r="J32" s="9" t="n">
        <v>2.96</v>
      </c>
      <c r="K32" s="9" t="n">
        <v>3.05</v>
      </c>
      <c r="L32" s="9" t="n">
        <v>3.23</v>
      </c>
      <c r="M32" s="9" t="n">
        <v>3.29</v>
      </c>
      <c r="N32" s="9" t="n">
        <v>3.62</v>
      </c>
      <c r="O32" s="9" t="n">
        <v>3.81</v>
      </c>
      <c r="P32" s="9" t="n">
        <v>4.18</v>
      </c>
      <c r="Q32" s="9" t="n">
        <v>4.44</v>
      </c>
      <c r="R32" s="9" t="n">
        <v>4.779999999999999</v>
      </c>
      <c r="S32" s="9" t="n">
        <v>4.72</v>
      </c>
      <c r="T32" s="9" t="n">
        <v>4.94</v>
      </c>
      <c r="U32" s="9" t="n">
        <v>5.819999999999999</v>
      </c>
      <c r="V32" s="9" t="n">
        <v>6.06</v>
      </c>
      <c r="W32" s="9" t="n">
        <v>6.66</v>
      </c>
      <c r="X32" s="9" t="n">
        <v>7.76</v>
      </c>
    </row>
    <row r="33">
      <c r="A33" t="inlineStr">
        <is>
          <t>bioenergy</t>
        </is>
      </c>
      <c r="B33" s="10" t="n">
        <v>0.05</v>
      </c>
      <c r="C33" s="10" t="n">
        <v>0.06</v>
      </c>
      <c r="D33" s="10" t="n">
        <v>0.07000000000000001</v>
      </c>
      <c r="E33" s="10" t="n">
        <v>0.05</v>
      </c>
      <c r="F33" s="10" t="n">
        <v>0.04</v>
      </c>
      <c r="G33" s="10" t="n">
        <v>0.05</v>
      </c>
      <c r="H33" s="10" t="n">
        <v>0.05</v>
      </c>
      <c r="I33" s="10" t="n">
        <v>0.04</v>
      </c>
      <c r="J33" s="10" t="n">
        <v>0.04</v>
      </c>
      <c r="K33" s="10" t="n">
        <v>0.05</v>
      </c>
      <c r="L33" s="10" t="n">
        <v>0.07000000000000001</v>
      </c>
      <c r="M33" s="10" t="n">
        <v>0.08</v>
      </c>
      <c r="N33" s="10" t="n">
        <v>0.05</v>
      </c>
      <c r="O33" s="10" t="n">
        <v>0.06</v>
      </c>
      <c r="P33" s="10" t="n">
        <v>0.07000000000000001</v>
      </c>
      <c r="Q33" s="10" t="n">
        <v>0.07000000000000001</v>
      </c>
      <c r="R33" s="10" t="n">
        <v>0.06</v>
      </c>
      <c r="S33" s="10" t="n">
        <v>0.08</v>
      </c>
      <c r="T33" s="10" t="n">
        <v>0.09</v>
      </c>
      <c r="U33" s="10" t="n">
        <v>0.12</v>
      </c>
      <c r="V33" s="10" t="n">
        <v>0.11</v>
      </c>
      <c r="W33" s="10" t="n">
        <v>0.1</v>
      </c>
      <c r="X33" s="10" t="n">
        <v>0.11</v>
      </c>
    </row>
    <row r="34">
      <c r="A34" t="inlineStr">
        <is>
          <t>coal</t>
        </is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0.02</v>
      </c>
      <c r="Q34" s="10" t="n">
        <v>0.2</v>
      </c>
      <c r="R34" s="10" t="n">
        <v>0.39</v>
      </c>
      <c r="S34" s="10" t="n">
        <v>0.31</v>
      </c>
      <c r="T34" s="10" t="n">
        <v>0.49</v>
      </c>
      <c r="U34" s="10" t="n">
        <v>0.76</v>
      </c>
      <c r="V34" s="10" t="n">
        <v>0.15</v>
      </c>
      <c r="W34" s="10" t="n">
        <v>0.4</v>
      </c>
      <c r="X34" s="10" t="n">
        <v>0.47</v>
      </c>
    </row>
    <row r="35">
      <c r="A35" t="inlineStr">
        <is>
          <t>gas</t>
        </is>
      </c>
      <c r="B35" s="10" t="n">
        <v>0</v>
      </c>
      <c r="C35" s="10" t="n">
        <v>0</v>
      </c>
      <c r="D35" s="10" t="n">
        <v>0.01</v>
      </c>
      <c r="E35" s="10" t="n">
        <v>0.05</v>
      </c>
      <c r="F35" s="10" t="n">
        <v>0.06</v>
      </c>
      <c r="G35" s="10" t="n">
        <v>0.06</v>
      </c>
      <c r="H35" s="10" t="n">
        <v>0.05</v>
      </c>
      <c r="I35" s="10" t="n">
        <v>0.05</v>
      </c>
      <c r="J35" s="10" t="n">
        <v>0.05</v>
      </c>
      <c r="K35" s="10" t="n">
        <v>0.05</v>
      </c>
      <c r="L35" s="10" t="n">
        <v>0.08</v>
      </c>
      <c r="M35" s="10" t="n">
        <v>0.06</v>
      </c>
      <c r="N35" s="10" t="n">
        <v>0.14</v>
      </c>
      <c r="O35" s="10" t="n">
        <v>0.15</v>
      </c>
      <c r="P35" s="10" t="n">
        <v>0.13</v>
      </c>
      <c r="Q35" s="10" t="n">
        <v>0.08</v>
      </c>
      <c r="R35" s="10" t="n">
        <v>0.08</v>
      </c>
      <c r="S35" s="10" t="n">
        <v>0.06</v>
      </c>
      <c r="T35" s="10" t="n">
        <v>0.04</v>
      </c>
      <c r="U35" s="10" t="n">
        <v>0.06</v>
      </c>
      <c r="V35" s="10" t="n">
        <v>0.05</v>
      </c>
      <c r="W35" s="10" t="n">
        <v>0.02</v>
      </c>
      <c r="X35" s="10" t="n">
        <v>0.03</v>
      </c>
    </row>
    <row r="36">
      <c r="A36" t="inlineStr">
        <is>
          <t>hydro</t>
        </is>
      </c>
      <c r="B36" s="10" t="n">
        <v>0</v>
      </c>
      <c r="C36" s="10" t="n">
        <v>0</v>
      </c>
      <c r="D36" s="10" t="n">
        <v>0.19</v>
      </c>
      <c r="E36" s="10" t="n">
        <v>0.33</v>
      </c>
      <c r="F36" s="10" t="n">
        <v>0.29</v>
      </c>
      <c r="G36" s="10" t="n">
        <v>0.26</v>
      </c>
      <c r="H36" s="10" t="n">
        <v>0.23</v>
      </c>
      <c r="I36" s="10" t="n">
        <v>0.18</v>
      </c>
      <c r="J36" s="10" t="n">
        <v>0.23</v>
      </c>
      <c r="K36" s="10" t="n">
        <v>0.24</v>
      </c>
      <c r="L36" s="10" t="n">
        <v>0.25</v>
      </c>
      <c r="M36" s="10" t="n">
        <v>0.25</v>
      </c>
      <c r="N36" s="10" t="n">
        <v>0.29</v>
      </c>
      <c r="O36" s="10" t="n">
        <v>0.31</v>
      </c>
      <c r="P36" s="10" t="n">
        <v>0.31</v>
      </c>
      <c r="Q36" s="10" t="n">
        <v>0.33</v>
      </c>
      <c r="R36" s="10" t="n">
        <v>0.36</v>
      </c>
      <c r="S36" s="10" t="n">
        <v>0.36</v>
      </c>
      <c r="T36" s="10" t="n">
        <v>0.36</v>
      </c>
      <c r="U36" s="10" t="n">
        <v>0.31</v>
      </c>
      <c r="V36" s="10" t="n">
        <v>0.31</v>
      </c>
      <c r="W36" s="10" t="n">
        <v>0.31</v>
      </c>
      <c r="X36" s="10" t="n">
        <v>0.31</v>
      </c>
    </row>
    <row r="37">
      <c r="A37" t="inlineStr">
        <is>
          <t>nuclear</t>
        </is>
      </c>
      <c r="B37" s="10" t="n">
        <v>0</v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0" t="n">
        <v>0</v>
      </c>
      <c r="X37" s="10" t="n">
        <v>0</v>
      </c>
    </row>
    <row r="38">
      <c r="A38" t="inlineStr">
        <is>
          <t>oil</t>
        </is>
      </c>
      <c r="B38" s="10" t="n">
        <v>1.44</v>
      </c>
      <c r="C38" s="10" t="n">
        <v>1.73</v>
      </c>
      <c r="D38" s="10" t="n">
        <v>1.81</v>
      </c>
      <c r="E38" s="10" t="n">
        <v>1.9</v>
      </c>
      <c r="F38" s="10" t="n">
        <v>2</v>
      </c>
      <c r="G38" s="10" t="n">
        <v>2.28</v>
      </c>
      <c r="H38" s="10" t="n">
        <v>2.31</v>
      </c>
      <c r="I38" s="10" t="n">
        <v>2.53</v>
      </c>
      <c r="J38" s="10" t="n">
        <v>2.64</v>
      </c>
      <c r="K38" s="10" t="n">
        <v>2.71</v>
      </c>
      <c r="L38" s="10" t="n">
        <v>2.83</v>
      </c>
      <c r="M38" s="10" t="n">
        <v>2.9</v>
      </c>
      <c r="N38" s="10" t="n">
        <v>3.14</v>
      </c>
      <c r="O38" s="10" t="n">
        <v>3.29</v>
      </c>
      <c r="P38" s="10" t="n">
        <v>3.65</v>
      </c>
      <c r="Q38" s="10" t="n">
        <v>3.76</v>
      </c>
      <c r="R38" s="10" t="n">
        <v>3.88</v>
      </c>
      <c r="S38" s="10" t="n">
        <v>3.82</v>
      </c>
      <c r="T38" s="10" t="n">
        <v>3.71</v>
      </c>
      <c r="U38" s="10" t="n">
        <v>4.22</v>
      </c>
      <c r="V38" s="10" t="n">
        <v>4.84</v>
      </c>
      <c r="W38" s="10" t="n">
        <v>4.89</v>
      </c>
      <c r="X38" s="10" t="n">
        <v>5.26</v>
      </c>
    </row>
    <row r="39">
      <c r="A39" t="inlineStr">
        <is>
          <t>solar</t>
        </is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0.01</v>
      </c>
      <c r="S39" s="10" t="n">
        <v>0.09</v>
      </c>
      <c r="T39" s="10" t="n">
        <v>0.25</v>
      </c>
      <c r="U39" s="10" t="n">
        <v>0.33</v>
      </c>
      <c r="V39" s="10" t="n">
        <v>0.38</v>
      </c>
      <c r="W39" s="10" t="n">
        <v>0.54</v>
      </c>
      <c r="X39" s="10" t="n">
        <v>0.84</v>
      </c>
    </row>
    <row r="40">
      <c r="A40" t="inlineStr">
        <is>
          <t>wind</t>
        </is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0.02</v>
      </c>
      <c r="V40" s="10" t="n">
        <v>0.22</v>
      </c>
      <c r="W40" s="10" t="n">
        <v>0.4</v>
      </c>
      <c r="X40" s="10" t="n">
        <v>0.74</v>
      </c>
    </row>
    <row r="44" ht="15.75" customHeight="1">
      <c r="A44" s="7" t="inlineStr">
        <is>
          <t>IRENA Generation (TWh)</t>
        </is>
      </c>
    </row>
    <row r="45">
      <c r="A45" s="8" t="inlineStr">
        <is>
          <t>model_fuel</t>
        </is>
      </c>
      <c r="B45" s="8" t="n">
        <v>2000</v>
      </c>
      <c r="C45" s="8" t="n">
        <v>2001</v>
      </c>
      <c r="D45" s="8" t="n">
        <v>2002</v>
      </c>
      <c r="E45" s="8" t="n">
        <v>2003</v>
      </c>
      <c r="F45" s="8" t="n">
        <v>2004</v>
      </c>
      <c r="G45" s="8" t="n">
        <v>2005</v>
      </c>
      <c r="H45" s="8" t="n">
        <v>2006</v>
      </c>
      <c r="I45" s="8" t="n">
        <v>2007</v>
      </c>
      <c r="J45" s="8" t="n">
        <v>2008</v>
      </c>
      <c r="K45" s="8" t="n">
        <v>2009</v>
      </c>
      <c r="L45" s="8" t="n">
        <v>2010</v>
      </c>
      <c r="M45" s="8" t="n">
        <v>2011</v>
      </c>
      <c r="N45" s="8" t="n">
        <v>2012</v>
      </c>
      <c r="O45" s="8" t="n">
        <v>2013</v>
      </c>
      <c r="P45" s="8" t="n">
        <v>2014</v>
      </c>
      <c r="Q45" s="8" t="n">
        <v>2015</v>
      </c>
      <c r="R45" s="8" t="n">
        <v>2016</v>
      </c>
      <c r="S45" s="8" t="n">
        <v>2017</v>
      </c>
      <c r="T45" s="8" t="n">
        <v>2018</v>
      </c>
      <c r="U45" s="8" t="n">
        <v>2019</v>
      </c>
      <c r="V45" s="8" t="n">
        <v>2020</v>
      </c>
      <c r="W45" s="8" t="n">
        <v>2021</v>
      </c>
      <c r="X45" s="8" t="n">
        <v>2022</v>
      </c>
    </row>
    <row r="46">
      <c r="A46" s="9" t="inlineStr">
        <is>
          <t>Total</t>
        </is>
      </c>
      <c r="B46" s="9" t="n">
        <v>1.246161</v>
      </c>
      <c r="C46" s="9" t="n">
        <v>1.290968</v>
      </c>
      <c r="D46" s="9" t="n">
        <v>1.116673</v>
      </c>
      <c r="E46" s="9" t="n">
        <v>1.080772</v>
      </c>
      <c r="F46" s="9" t="n">
        <v>1.24178</v>
      </c>
      <c r="G46" s="9" t="n">
        <v>1.5277884</v>
      </c>
      <c r="H46" s="9" t="n">
        <v>1.6637933</v>
      </c>
      <c r="I46" s="9" t="n">
        <v>1.7929004</v>
      </c>
      <c r="J46" s="9" t="n">
        <v>2.07291</v>
      </c>
      <c r="K46" s="9" t="n">
        <v>2.146888</v>
      </c>
      <c r="L46" s="9" t="n">
        <v>2.283228</v>
      </c>
      <c r="M46" s="9" t="n">
        <v>2.22553</v>
      </c>
      <c r="N46" s="9" t="n">
        <v>2.537536</v>
      </c>
      <c r="O46" s="9" t="n">
        <v>2.630307</v>
      </c>
      <c r="P46" s="9" t="n">
        <v>2.805523</v>
      </c>
      <c r="Q46" s="9" t="n">
        <v>2.899875</v>
      </c>
      <c r="R46" s="9" t="n">
        <v>3.109464</v>
      </c>
      <c r="S46" s="9" t="n">
        <v>3.449675</v>
      </c>
      <c r="T46" s="9" t="n">
        <v>3.578335</v>
      </c>
      <c r="U46" s="9" t="n">
        <v>3.951082</v>
      </c>
      <c r="V46" s="9" t="n">
        <v>4.266607</v>
      </c>
      <c r="W46" s="9" t="n">
        <v>4.080724000000001</v>
      </c>
      <c r="X46" s="9" t="n">
        <v>5.381207</v>
      </c>
    </row>
    <row r="47">
      <c r="A47" t="inlineStr">
        <is>
          <t>bioenergy</t>
        </is>
      </c>
      <c r="B47" s="10" t="n">
        <v>0.0131</v>
      </c>
      <c r="C47" s="10" t="n">
        <v>0.0129</v>
      </c>
      <c r="D47" s="10" t="n">
        <v>0.0126</v>
      </c>
      <c r="E47" s="10" t="n">
        <v>0.0127</v>
      </c>
      <c r="F47" s="10" t="n">
        <v>0.0127</v>
      </c>
      <c r="G47" s="10" t="n">
        <v>0.0127</v>
      </c>
      <c r="H47" s="10" t="n">
        <v>0.0127</v>
      </c>
      <c r="I47" s="10" t="n">
        <v>0.0128</v>
      </c>
      <c r="J47" s="10" t="n">
        <v>0.0128</v>
      </c>
      <c r="K47" s="10" t="n">
        <v>0.0128</v>
      </c>
      <c r="L47" s="10" t="n">
        <v>0.0371</v>
      </c>
      <c r="M47" s="10" t="n">
        <v>0.0384</v>
      </c>
      <c r="N47" s="10" t="n">
        <v>0.03929999999999999</v>
      </c>
      <c r="O47" s="10" t="n">
        <v>0.0389</v>
      </c>
      <c r="P47" s="10" t="n">
        <v>0.040965</v>
      </c>
      <c r="Q47" s="10" t="n">
        <v>0.051514</v>
      </c>
      <c r="R47" s="10" t="n">
        <v>0.057827</v>
      </c>
      <c r="S47" s="10" t="n">
        <v>0.065</v>
      </c>
      <c r="T47" s="10" t="n">
        <v>0.06609999999999999</v>
      </c>
      <c r="U47" s="10" t="n">
        <v>0.06670000000000001</v>
      </c>
      <c r="V47" s="10" t="n">
        <v>0.06620000000000001</v>
      </c>
      <c r="W47" s="10" t="n">
        <v>0.0665</v>
      </c>
      <c r="X47" s="10" t="n">
        <v>0.0665</v>
      </c>
    </row>
    <row r="48">
      <c r="A48" t="inlineStr">
        <is>
          <t>coal</t>
        </is>
      </c>
      <c r="B48" s="10" t="n"/>
      <c r="C48" s="10" t="n"/>
      <c r="D48" s="10" t="n"/>
      <c r="E48" s="10" t="n"/>
      <c r="F48" s="10" t="n"/>
      <c r="G48" s="10" t="n"/>
      <c r="H48" s="10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>
        <v>0.135</v>
      </c>
      <c r="U48" s="10" t="n">
        <v>0.30287</v>
      </c>
      <c r="V48" s="10" t="n"/>
      <c r="W48" s="10" t="n">
        <v>0.10936</v>
      </c>
      <c r="X48" s="10" t="n">
        <v>0.340653</v>
      </c>
    </row>
    <row r="49">
      <c r="A49" t="inlineStr">
        <is>
          <t>gas</t>
        </is>
      </c>
      <c r="B49" s="10" t="n">
        <v>0.259</v>
      </c>
      <c r="C49" s="10" t="n">
        <v>0.212</v>
      </c>
      <c r="D49" s="10" t="n">
        <v>0.196</v>
      </c>
      <c r="E49" s="10" t="n">
        <v>0.091</v>
      </c>
      <c r="F49" s="10" t="n">
        <v>0.093</v>
      </c>
      <c r="G49" s="10" t="n">
        <v>0.131</v>
      </c>
      <c r="H49" s="10" t="n">
        <v>0.199</v>
      </c>
      <c r="I49" s="10" t="n">
        <v>0.124</v>
      </c>
      <c r="J49" s="10" t="n">
        <v>0.142</v>
      </c>
      <c r="K49" s="10" t="n">
        <v>0.07199999999999999</v>
      </c>
      <c r="L49" s="10" t="n">
        <v>0.261</v>
      </c>
      <c r="M49" s="10" t="n">
        <v>0.253</v>
      </c>
      <c r="N49" s="10" t="n">
        <v>0.043</v>
      </c>
      <c r="O49" s="10" t="n">
        <v>0.096</v>
      </c>
      <c r="P49" s="10" t="n">
        <v>0.08799999999999999</v>
      </c>
      <c r="Q49" s="10" t="n">
        <v>0.053</v>
      </c>
      <c r="R49" s="10" t="n">
        <v>0.297</v>
      </c>
      <c r="S49" s="10" t="n">
        <v>0.58972</v>
      </c>
      <c r="T49" s="10" t="n">
        <v>0.56188</v>
      </c>
      <c r="U49" s="10" t="n">
        <v>0.537</v>
      </c>
      <c r="V49" s="10" t="n">
        <v>0.5175700000000001</v>
      </c>
      <c r="W49" s="10" t="n">
        <v>0.00638</v>
      </c>
      <c r="X49" s="10" t="n">
        <v>0.522942</v>
      </c>
    </row>
    <row r="50">
      <c r="A50" t="inlineStr">
        <is>
          <t>oil</t>
        </is>
      </c>
      <c r="B50" s="10" t="n">
        <v>0.9740610000000001</v>
      </c>
      <c r="C50" s="10" t="n">
        <v>1.066068</v>
      </c>
      <c r="D50" s="10" t="n">
        <v>0.908073</v>
      </c>
      <c r="E50" s="10" t="n">
        <v>0.9770720000000001</v>
      </c>
      <c r="F50" s="10" t="n">
        <v>1.13608</v>
      </c>
      <c r="G50" s="10" t="n">
        <v>1.3840884</v>
      </c>
      <c r="H50" s="10" t="n">
        <v>1.4520933</v>
      </c>
      <c r="I50" s="10" t="n">
        <v>1.6561004</v>
      </c>
      <c r="J50" s="10" t="n">
        <v>1.91811</v>
      </c>
      <c r="K50" s="10" t="n">
        <v>2.062088</v>
      </c>
      <c r="L50" s="10" t="n">
        <v>1.985119</v>
      </c>
      <c r="M50" s="10" t="n">
        <v>1.934116</v>
      </c>
      <c r="N50" s="10" t="n">
        <v>2.455131</v>
      </c>
      <c r="O50" s="10" t="n">
        <v>2.495138</v>
      </c>
      <c r="P50" s="10" t="n">
        <v>2.67215</v>
      </c>
      <c r="Q50" s="10" t="n">
        <v>2.790157</v>
      </c>
      <c r="R50" s="10" t="n">
        <v>2.750167</v>
      </c>
      <c r="S50" s="10" t="n">
        <v>2.706115</v>
      </c>
      <c r="T50" s="10" t="n">
        <v>2.5942</v>
      </c>
      <c r="U50" s="10" t="n">
        <v>2.763273</v>
      </c>
      <c r="V50" s="10" t="n">
        <v>3.216399</v>
      </c>
      <c r="W50" s="10" t="n">
        <v>3.118291</v>
      </c>
      <c r="X50" s="10" t="n">
        <v>3.631622</v>
      </c>
    </row>
    <row r="51">
      <c r="A51" t="inlineStr">
        <is>
          <t>solar</t>
        </is>
      </c>
      <c r="B51" s="10" t="n"/>
      <c r="C51" s="10" t="n"/>
      <c r="D51" s="10" t="n"/>
      <c r="E51" s="10" t="n"/>
      <c r="F51" s="10" t="n"/>
      <c r="G51" s="10" t="n"/>
      <c r="H51" s="10" t="n"/>
      <c r="I51" s="10" t="n"/>
      <c r="J51" s="10" t="n"/>
      <c r="K51" s="10" t="n"/>
      <c r="L51" s="10" t="n">
        <v>8.999999999999999e-06</v>
      </c>
      <c r="M51" s="10" t="n">
        <v>1.4e-05</v>
      </c>
      <c r="N51" s="10" t="n">
        <v>0.000105</v>
      </c>
      <c r="O51" s="10" t="n">
        <v>0.000269</v>
      </c>
      <c r="P51" s="10" t="n">
        <v>0.004408</v>
      </c>
      <c r="Q51" s="10" t="n">
        <v>0.005203999999999999</v>
      </c>
      <c r="R51" s="10" t="n">
        <v>0.00447</v>
      </c>
      <c r="S51" s="10" t="n">
        <v>0.08884</v>
      </c>
      <c r="T51" s="10" t="n">
        <v>0.221155</v>
      </c>
      <c r="U51" s="10" t="n">
        <v>0.258109</v>
      </c>
      <c r="V51" s="10" t="n">
        <v>0.287858</v>
      </c>
      <c r="W51" s="10" t="n">
        <v>0.380333</v>
      </c>
      <c r="X51" s="10" t="n">
        <v>0.423934</v>
      </c>
    </row>
    <row r="52">
      <c r="A52" t="inlineStr">
        <is>
          <t>wind</t>
        </is>
      </c>
      <c r="B52" s="10" t="n"/>
      <c r="C52" s="10" t="n"/>
      <c r="D52" s="10" t="n"/>
      <c r="E52" s="10" t="n"/>
      <c r="F52" s="10" t="n"/>
      <c r="G52" s="10" t="n"/>
      <c r="H52" s="10" t="n"/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>
        <v>0.02313</v>
      </c>
      <c r="V52" s="10" t="n">
        <v>0.17858</v>
      </c>
      <c r="W52" s="10" t="n">
        <v>0.39986</v>
      </c>
      <c r="X52" s="10" t="n">
        <v>0.395556</v>
      </c>
    </row>
    <row r="56" ht="15.75" customHeight="1">
      <c r="A56" s="7" t="inlineStr">
        <is>
          <t>EMBER Capacity (GW)</t>
        </is>
      </c>
    </row>
    <row r="57">
      <c r="A57" s="8" t="inlineStr">
        <is>
          <t>model_fuel</t>
        </is>
      </c>
      <c r="B57" s="8" t="n">
        <v>2000</v>
      </c>
      <c r="C57" s="8" t="n">
        <v>2001</v>
      </c>
      <c r="D57" s="8" t="n">
        <v>2002</v>
      </c>
      <c r="E57" s="8" t="n">
        <v>2003</v>
      </c>
      <c r="F57" s="8" t="n">
        <v>2004</v>
      </c>
      <c r="G57" s="8" t="n">
        <v>2005</v>
      </c>
      <c r="H57" s="8" t="n">
        <v>2006</v>
      </c>
      <c r="I57" s="8" t="n">
        <v>2007</v>
      </c>
      <c r="J57" s="8" t="n">
        <v>2008</v>
      </c>
      <c r="K57" s="8" t="n">
        <v>2009</v>
      </c>
      <c r="L57" s="8" t="n">
        <v>2010</v>
      </c>
      <c r="M57" s="8" t="n">
        <v>2011</v>
      </c>
      <c r="N57" s="8" t="n">
        <v>2012</v>
      </c>
      <c r="O57" s="8" t="n">
        <v>2013</v>
      </c>
      <c r="P57" s="8" t="n">
        <v>2014</v>
      </c>
      <c r="Q57" s="8" t="n">
        <v>2015</v>
      </c>
      <c r="R57" s="8" t="n">
        <v>2016</v>
      </c>
      <c r="S57" s="8" t="n">
        <v>2017</v>
      </c>
      <c r="T57" s="8" t="n">
        <v>2018</v>
      </c>
      <c r="U57" s="8" t="n">
        <v>2019</v>
      </c>
      <c r="V57" s="8" t="n">
        <v>2020</v>
      </c>
      <c r="W57" s="8" t="n">
        <v>2021</v>
      </c>
      <c r="X57" s="8" t="n">
        <v>2022</v>
      </c>
    </row>
    <row r="58">
      <c r="A58" t="inlineStr">
        <is>
          <t>bioenergy</t>
        </is>
      </c>
      <c r="B58" s="10" t="n">
        <v>0.01</v>
      </c>
      <c r="C58" s="10" t="n">
        <v>0.01</v>
      </c>
      <c r="D58" s="10" t="n">
        <v>0.01</v>
      </c>
      <c r="E58" s="10" t="n">
        <v>0.01</v>
      </c>
      <c r="F58" s="10" t="n">
        <v>0.01</v>
      </c>
      <c r="G58" s="10" t="n">
        <v>0.01</v>
      </c>
      <c r="H58" s="10" t="n">
        <v>0.01</v>
      </c>
      <c r="I58" s="10" t="n">
        <v>0.01</v>
      </c>
      <c r="J58" s="10" t="n">
        <v>0.01</v>
      </c>
      <c r="K58" s="10" t="n">
        <v>0.01</v>
      </c>
      <c r="L58" s="10" t="n">
        <v>0.03</v>
      </c>
      <c r="M58" s="10" t="n">
        <v>0.03</v>
      </c>
      <c r="N58" s="10" t="n">
        <v>0.03</v>
      </c>
      <c r="O58" s="10" t="n">
        <v>0.03</v>
      </c>
      <c r="P58" s="10" t="n">
        <v>0.03</v>
      </c>
      <c r="Q58" s="10" t="n">
        <v>0.03</v>
      </c>
      <c r="R58" s="10" t="n">
        <v>0.03</v>
      </c>
      <c r="S58" s="10" t="n">
        <v>0.03</v>
      </c>
      <c r="T58" s="10" t="n">
        <v>0.03</v>
      </c>
      <c r="U58" s="10" t="n">
        <v>0.03</v>
      </c>
      <c r="V58" s="10" t="n">
        <v>0.03</v>
      </c>
      <c r="W58" s="10" t="n">
        <v>0.03</v>
      </c>
      <c r="X58" s="10" t="n">
        <v>0.03</v>
      </c>
    </row>
    <row r="59" ht="15.75" customHeight="1">
      <c r="A59" t="inlineStr">
        <is>
          <t>coal</t>
        </is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0.03</v>
      </c>
      <c r="N59" s="10" t="n">
        <v>0.03</v>
      </c>
      <c r="O59" s="10" t="n">
        <v>0.03</v>
      </c>
      <c r="P59" s="10" t="n">
        <v>0.03</v>
      </c>
      <c r="Q59" s="10" t="n">
        <v>0.03</v>
      </c>
      <c r="R59" s="10" t="n">
        <v>0.03</v>
      </c>
      <c r="S59" s="10" t="n">
        <v>0.03</v>
      </c>
      <c r="T59" s="10" t="n">
        <v>0.03</v>
      </c>
      <c r="U59" s="10" t="n">
        <v>0.03</v>
      </c>
      <c r="V59" s="10" t="n">
        <v>0.03</v>
      </c>
      <c r="W59" s="10" t="n">
        <v>0.16</v>
      </c>
      <c r="X59" s="10" t="n">
        <v>0.16</v>
      </c>
    </row>
    <row r="60">
      <c r="A60" t="inlineStr">
        <is>
          <t>gas</t>
        </is>
      </c>
      <c r="B60" s="10" t="n">
        <v>0.13</v>
      </c>
      <c r="C60" s="10" t="n">
        <v>0.13</v>
      </c>
      <c r="D60" s="10" t="n">
        <v>0.13</v>
      </c>
      <c r="E60" s="10" t="n">
        <v>0.13</v>
      </c>
      <c r="F60" s="10" t="n">
        <v>0.13</v>
      </c>
      <c r="G60" s="10" t="n">
        <v>0.13</v>
      </c>
      <c r="H60" s="10" t="n">
        <v>0.13</v>
      </c>
      <c r="I60" s="10" t="n">
        <v>0.13</v>
      </c>
      <c r="J60" s="10" t="n">
        <v>0.13</v>
      </c>
      <c r="K60" s="10" t="n">
        <v>0.13</v>
      </c>
      <c r="L60" s="10" t="n">
        <v>0.13</v>
      </c>
      <c r="M60" s="10" t="n">
        <v>0.13</v>
      </c>
      <c r="N60" s="10" t="n">
        <v>0.13</v>
      </c>
      <c r="O60" s="10" t="n">
        <v>0.13</v>
      </c>
      <c r="P60" s="10" t="n">
        <v>0.13</v>
      </c>
      <c r="Q60" s="10" t="n">
        <v>0.13</v>
      </c>
      <c r="R60" s="10" t="n">
        <v>0.13</v>
      </c>
      <c r="S60" s="10" t="n">
        <v>0.13</v>
      </c>
      <c r="T60" s="10" t="n">
        <v>0.16</v>
      </c>
      <c r="U60" s="10" t="n">
        <v>0.16</v>
      </c>
      <c r="V60" s="10" t="n">
        <v>0.16</v>
      </c>
      <c r="W60" s="10" t="n">
        <v>0.16</v>
      </c>
      <c r="X60" s="10" t="n">
        <v>0.28</v>
      </c>
    </row>
    <row r="61">
      <c r="A61" t="inlineStr">
        <is>
          <t>hydro</t>
        </is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0" t="n">
        <v>0</v>
      </c>
    </row>
    <row r="62">
      <c r="A62" t="inlineStr">
        <is>
          <t>nuclear</t>
        </is>
      </c>
      <c r="B62" s="10" t="n">
        <v>0</v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0" t="n">
        <v>0</v>
      </c>
    </row>
    <row r="63">
      <c r="A63" t="inlineStr">
        <is>
          <t>oil</t>
        </is>
      </c>
      <c r="B63" s="10" t="n">
        <v>0.28</v>
      </c>
      <c r="C63" s="10" t="n">
        <v>0.28</v>
      </c>
      <c r="D63" s="10" t="n">
        <v>0.28</v>
      </c>
      <c r="E63" s="10" t="n">
        <v>0.28</v>
      </c>
      <c r="F63" s="10" t="n">
        <v>0.28</v>
      </c>
      <c r="G63" s="10" t="n">
        <v>0.28</v>
      </c>
      <c r="H63" s="10" t="n">
        <v>0.33</v>
      </c>
      <c r="I63" s="10" t="n">
        <v>0.33</v>
      </c>
      <c r="J63" s="10" t="n">
        <v>0.41</v>
      </c>
      <c r="K63" s="10" t="n">
        <v>0.41</v>
      </c>
      <c r="L63" s="10" t="n">
        <v>0.4</v>
      </c>
      <c r="M63" s="10" t="n">
        <v>0.4</v>
      </c>
      <c r="N63" s="10" t="n">
        <v>0.41</v>
      </c>
      <c r="O63" s="10" t="n">
        <v>0.43</v>
      </c>
      <c r="P63" s="10" t="n">
        <v>0.45</v>
      </c>
      <c r="Q63" s="10" t="n">
        <v>0.45</v>
      </c>
      <c r="R63" s="10" t="n">
        <v>0.57</v>
      </c>
      <c r="S63" s="10" t="n">
        <v>0.57</v>
      </c>
      <c r="T63" s="10" t="n">
        <v>0.6899999999999999</v>
      </c>
      <c r="U63" s="10" t="n">
        <v>0.68</v>
      </c>
      <c r="V63" s="10" t="n">
        <v>0.68</v>
      </c>
      <c r="W63" s="10" t="n">
        <v>0.68</v>
      </c>
      <c r="X63" s="10" t="n">
        <v>0.68</v>
      </c>
    </row>
    <row r="64">
      <c r="A64" t="inlineStr">
        <is>
          <t>solar</t>
        </is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0.01</v>
      </c>
      <c r="O64" s="10" t="n">
        <v>0.01</v>
      </c>
      <c r="P64" s="10" t="n">
        <v>0.01</v>
      </c>
      <c r="Q64" s="10" t="n">
        <v>0.01</v>
      </c>
      <c r="R64" s="10" t="n">
        <v>0.04</v>
      </c>
      <c r="S64" s="10" t="n">
        <v>0.11</v>
      </c>
      <c r="T64" s="10" t="n">
        <v>0.15</v>
      </c>
      <c r="U64" s="10" t="n">
        <v>0.17</v>
      </c>
      <c r="V64" s="10" t="n">
        <v>0.17</v>
      </c>
      <c r="W64" s="10" t="n">
        <v>0.24</v>
      </c>
      <c r="X64" s="10" t="n">
        <v>0.26</v>
      </c>
    </row>
    <row r="65">
      <c r="A65" t="inlineStr">
        <is>
          <t>wind</t>
        </is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0.06</v>
      </c>
      <c r="V65" s="10" t="n">
        <v>0.16</v>
      </c>
      <c r="W65" s="10" t="n">
        <v>0.16</v>
      </c>
      <c r="X65" s="10" t="n">
        <v>0.16</v>
      </c>
    </row>
    <row r="68" ht="15.75" customHeight="1">
      <c r="A68" s="7" t="inlineStr">
        <is>
          <t>IRENA Capacity (GW)</t>
        </is>
      </c>
    </row>
    <row r="69">
      <c r="A69" s="8" t="inlineStr">
        <is>
          <t>model_fuel</t>
        </is>
      </c>
      <c r="B69" s="8" t="n">
        <v>2000</v>
      </c>
      <c r="C69" s="8" t="n">
        <v>2001</v>
      </c>
      <c r="D69" s="8" t="n">
        <v>2002</v>
      </c>
      <c r="E69" s="8" t="n">
        <v>2003</v>
      </c>
      <c r="F69" s="8" t="n">
        <v>2004</v>
      </c>
      <c r="G69" s="8" t="n">
        <v>2005</v>
      </c>
      <c r="H69" s="8" t="n">
        <v>2006</v>
      </c>
      <c r="I69" s="8" t="n">
        <v>2007</v>
      </c>
      <c r="J69" s="8" t="n">
        <v>2008</v>
      </c>
      <c r="K69" s="8" t="n">
        <v>2009</v>
      </c>
      <c r="L69" s="8" t="n">
        <v>2010</v>
      </c>
      <c r="M69" s="8" t="n">
        <v>2011</v>
      </c>
      <c r="N69" s="8" t="n">
        <v>2012</v>
      </c>
      <c r="O69" s="8" t="n">
        <v>2013</v>
      </c>
      <c r="P69" s="8" t="n">
        <v>2014</v>
      </c>
      <c r="Q69" s="8" t="n">
        <v>2015</v>
      </c>
      <c r="R69" s="8" t="n">
        <v>2016</v>
      </c>
      <c r="S69" s="8" t="n">
        <v>2017</v>
      </c>
      <c r="T69" s="8" t="n">
        <v>2018</v>
      </c>
      <c r="U69" s="8" t="n">
        <v>2019</v>
      </c>
      <c r="V69" s="8" t="n">
        <v>2020</v>
      </c>
      <c r="W69" s="8" t="n">
        <v>2021</v>
      </c>
      <c r="X69" s="8" t="n">
        <v>2022</v>
      </c>
      <c r="Y69" s="8" t="n">
        <v>2023</v>
      </c>
      <c r="Z69" s="8" t="n">
        <v>2024</v>
      </c>
    </row>
    <row r="70">
      <c r="A70" t="inlineStr">
        <is>
          <t>bioenergy</t>
        </is>
      </c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>
        <v>0.049</v>
      </c>
      <c r="M70" s="10" t="n">
        <v>0.049</v>
      </c>
      <c r="N70" s="10" t="n">
        <v>0.049</v>
      </c>
      <c r="O70" s="10" t="n">
        <v>0.049</v>
      </c>
      <c r="P70" s="10" t="n">
        <v>0.049</v>
      </c>
      <c r="Q70" s="10" t="n">
        <v>0.049</v>
      </c>
      <c r="R70" s="10" t="n">
        <v>0.049</v>
      </c>
      <c r="S70" s="10" t="n">
        <v>0.049</v>
      </c>
      <c r="T70" s="10" t="n">
        <v>0.049</v>
      </c>
      <c r="U70" s="10" t="n">
        <v>0.049</v>
      </c>
      <c r="V70" s="10" t="n">
        <v>0.049</v>
      </c>
      <c r="W70" s="10" t="n">
        <v>0.049</v>
      </c>
      <c r="X70" s="10" t="n">
        <v>0.049</v>
      </c>
      <c r="Y70" s="10" t="n">
        <v>0.049</v>
      </c>
      <c r="Z70" s="10" t="n">
        <v>0.049</v>
      </c>
    </row>
    <row r="71" ht="15.75" customHeight="1">
      <c r="A71" t="inlineStr">
        <is>
          <t>coal</t>
        </is>
      </c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>
        <v>0.125</v>
      </c>
      <c r="U71" s="10" t="n">
        <v>0.125</v>
      </c>
      <c r="V71" s="10" t="n">
        <v>0.125</v>
      </c>
      <c r="W71" s="10" t="n">
        <v>0.125</v>
      </c>
      <c r="X71" s="10" t="n">
        <v>0.125</v>
      </c>
      <c r="Y71" s="10" t="n">
        <v>0.125</v>
      </c>
      <c r="Z71" s="10" t="n">
        <v>0.125</v>
      </c>
    </row>
    <row r="72">
      <c r="A72" t="inlineStr">
        <is>
          <t>gas</t>
        </is>
      </c>
      <c r="B72" s="10" t="n">
        <v>0.128</v>
      </c>
      <c r="C72" s="10" t="n">
        <v>0.128</v>
      </c>
      <c r="D72" s="10" t="n">
        <v>0.128</v>
      </c>
      <c r="E72" s="10" t="n">
        <v>0.128</v>
      </c>
      <c r="F72" s="10" t="n">
        <v>0.128</v>
      </c>
      <c r="G72" s="10" t="n">
        <v>0.128</v>
      </c>
      <c r="H72" s="10" t="n">
        <v>0.128</v>
      </c>
      <c r="I72" s="10" t="n">
        <v>0.128</v>
      </c>
      <c r="J72" s="10" t="n">
        <v>0.129</v>
      </c>
      <c r="K72" s="10" t="n">
        <v>0.129</v>
      </c>
      <c r="L72" s="10" t="n">
        <v>0.129</v>
      </c>
      <c r="M72" s="10" t="n">
        <v>0.129</v>
      </c>
      <c r="N72" s="10" t="n">
        <v>0.129</v>
      </c>
      <c r="O72" s="10" t="n">
        <v>0.129</v>
      </c>
      <c r="P72" s="10" t="n">
        <v>0.129</v>
      </c>
      <c r="Q72" s="10" t="n">
        <v>0.129</v>
      </c>
      <c r="R72" s="10" t="n">
        <v>0.1335</v>
      </c>
      <c r="S72" s="10" t="n">
        <v>0.1335</v>
      </c>
      <c r="T72" s="10" t="n">
        <v>0.1629</v>
      </c>
      <c r="U72" s="10" t="n">
        <v>0.1629</v>
      </c>
      <c r="V72" s="10" t="n">
        <v>0.1629</v>
      </c>
      <c r="W72" s="10" t="n">
        <v>0.1629</v>
      </c>
      <c r="X72" s="10" t="n">
        <v>0.2829</v>
      </c>
      <c r="Y72" s="10" t="n">
        <v>0.2829</v>
      </c>
      <c r="Z72" s="10" t="n"/>
    </row>
    <row r="73">
      <c r="A73" t="inlineStr">
        <is>
          <t>oil</t>
        </is>
      </c>
      <c r="B73" s="10" t="n">
        <v>0.2764</v>
      </c>
      <c r="C73" s="10" t="n">
        <v>0.2795</v>
      </c>
      <c r="D73" s="10" t="n">
        <v>0.2795</v>
      </c>
      <c r="E73" s="10" t="n">
        <v>0.2825</v>
      </c>
      <c r="F73" s="10" t="n">
        <v>0.2825</v>
      </c>
      <c r="G73" s="10" t="n">
        <v>0.2835</v>
      </c>
      <c r="H73" s="10" t="n">
        <v>0.3289</v>
      </c>
      <c r="I73" s="10" t="n">
        <v>0.3289</v>
      </c>
      <c r="J73" s="10" t="n">
        <v>0.4125</v>
      </c>
      <c r="K73" s="10" t="n">
        <v>0.4055</v>
      </c>
      <c r="L73" s="10" t="n">
        <v>0.4025</v>
      </c>
      <c r="M73" s="10" t="n">
        <v>0.4039</v>
      </c>
      <c r="N73" s="10" t="n">
        <v>0.41</v>
      </c>
      <c r="O73" s="10" t="n">
        <v>0.4326</v>
      </c>
      <c r="P73" s="10" t="n">
        <v>0.449</v>
      </c>
      <c r="Q73" s="10" t="n">
        <v>0.45</v>
      </c>
      <c r="R73" s="10" t="n">
        <v>0.57</v>
      </c>
      <c r="S73" s="10" t="n">
        <v>0.57</v>
      </c>
      <c r="T73" s="10" t="n">
        <v>0.6908</v>
      </c>
      <c r="U73" s="10" t="n">
        <v>0.6808</v>
      </c>
      <c r="V73" s="10" t="n">
        <v>0.6808</v>
      </c>
      <c r="W73" s="10" t="n">
        <v>0.6808</v>
      </c>
      <c r="X73" s="10" t="n">
        <v>0.6808</v>
      </c>
      <c r="Y73" s="10" t="n">
        <v>0.683252</v>
      </c>
      <c r="Z73" s="10" t="n">
        <v>1.294808</v>
      </c>
    </row>
    <row r="74">
      <c r="A74" t="inlineStr">
        <is>
          <t>solar</t>
        </is>
      </c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>
        <v>0.007005</v>
      </c>
      <c r="M74" s="10" t="n">
        <v>0.007008</v>
      </c>
      <c r="N74" s="10" t="n">
        <v>0.007061</v>
      </c>
      <c r="O74" s="10" t="n">
        <v>0.007158</v>
      </c>
      <c r="P74" s="10" t="n">
        <v>0.007247</v>
      </c>
      <c r="Q74" s="10" t="n">
        <v>0.007501000000000001</v>
      </c>
      <c r="R74" s="10" t="n">
        <v>0.051861</v>
      </c>
      <c r="S74" s="10" t="n">
        <v>0.092664</v>
      </c>
      <c r="T74" s="10" t="n">
        <v>0.134606</v>
      </c>
      <c r="U74" s="10" t="n">
        <v>0.160331</v>
      </c>
      <c r="V74" s="10" t="n">
        <v>0.160946</v>
      </c>
      <c r="W74" s="10" t="n">
        <v>0.228433</v>
      </c>
      <c r="X74" s="10" t="n">
        <v>0.231225</v>
      </c>
      <c r="Y74" s="10" t="n">
        <v>0.231112</v>
      </c>
      <c r="Z74" s="10" t="n">
        <v>0.272731</v>
      </c>
    </row>
    <row r="75">
      <c r="A75" t="inlineStr">
        <is>
          <t>wind</t>
        </is>
      </c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>
        <v>0.05520000000000001</v>
      </c>
      <c r="V75" s="10" t="n">
        <v>0.1587</v>
      </c>
      <c r="W75" s="10" t="n">
        <v>0.1587</v>
      </c>
      <c r="X75" s="10" t="n">
        <v>0.1587</v>
      </c>
      <c r="Y75" s="10" t="n">
        <v>0.1587</v>
      </c>
      <c r="Z75" s="10" t="n">
        <v>0.159</v>
      </c>
    </row>
    <row r="84" ht="15.75" customHeight="1"/>
    <row r="85" ht="15.75" customHeight="1">
      <c r="A85" s="7" t="inlineStr">
        <is>
          <t>Electricity Trade Data (TWh) - Source: UNSD</t>
        </is>
      </c>
    </row>
    <row r="86">
      <c r="A86" s="8" t="inlineStr">
        <is>
          <t>ISO</t>
        </is>
      </c>
      <c r="B86" s="8" t="inlineStr">
        <is>
          <t>attribute</t>
        </is>
      </c>
      <c r="C86" s="8" t="n">
        <v>2000</v>
      </c>
      <c r="D86" s="8" t="n">
        <v>2001</v>
      </c>
      <c r="E86" s="8" t="n">
        <v>2002</v>
      </c>
      <c r="F86" s="8" t="n">
        <v>2003</v>
      </c>
      <c r="G86" s="8" t="n">
        <v>2004</v>
      </c>
      <c r="H86" s="8" t="n">
        <v>2005</v>
      </c>
      <c r="I86" s="8" t="n">
        <v>2006</v>
      </c>
      <c r="J86" s="8" t="n">
        <v>2007</v>
      </c>
      <c r="K86" s="8" t="n">
        <v>2008</v>
      </c>
      <c r="L86" s="8" t="n">
        <v>2009</v>
      </c>
      <c r="M86" s="8" t="n">
        <v>2010</v>
      </c>
      <c r="N86" s="8" t="n">
        <v>2011</v>
      </c>
      <c r="O86" s="8" t="n">
        <v>2012</v>
      </c>
      <c r="P86" s="8" t="n">
        <v>2013</v>
      </c>
      <c r="Q86" s="8" t="n">
        <v>2014</v>
      </c>
      <c r="R86" s="8" t="n">
        <v>2015</v>
      </c>
      <c r="S86" s="8" t="n">
        <v>2016</v>
      </c>
      <c r="T86" s="8" t="n">
        <v>2017</v>
      </c>
      <c r="U86" s="8" t="n">
        <v>2018</v>
      </c>
      <c r="V86" s="8" t="n">
        <v>2019</v>
      </c>
      <c r="W86" s="8" t="n">
        <v>2020</v>
      </c>
      <c r="X86" s="8" t="n">
        <v>2021</v>
      </c>
      <c r="Y86" s="8" t="n">
        <v>2022</v>
      </c>
      <c r="Z86" s="8" t="n">
        <v>2023</v>
      </c>
    </row>
    <row r="87">
      <c r="A87" t="inlineStr">
        <is>
          <t>SEN</t>
        </is>
      </c>
      <c r="B87" t="inlineStr">
        <is>
          <t>Import</t>
        </is>
      </c>
      <c r="C87" s="10" t="n"/>
      <c r="D87" s="10" t="n"/>
      <c r="E87" s="10" t="n">
        <v>0.2</v>
      </c>
      <c r="F87" s="10" t="n">
        <v>0.3</v>
      </c>
      <c r="G87" s="10" t="n">
        <v>0.3</v>
      </c>
      <c r="H87" s="10" t="n">
        <v>0.3</v>
      </c>
      <c r="I87" s="10" t="n">
        <v>0.2</v>
      </c>
      <c r="J87" s="10" t="n">
        <v>0.2</v>
      </c>
      <c r="K87" s="10" t="n">
        <v>0.2</v>
      </c>
      <c r="L87" s="10" t="n">
        <v>0.2</v>
      </c>
      <c r="M87" s="10" t="n">
        <v>0.3</v>
      </c>
      <c r="N87" s="10" t="n">
        <v>0.3</v>
      </c>
      <c r="O87" s="10" t="n">
        <v>0.3</v>
      </c>
      <c r="P87" s="10" t="n">
        <v>0.3</v>
      </c>
      <c r="Q87" s="10" t="n">
        <v>0.3</v>
      </c>
      <c r="R87" s="10" t="n">
        <v>0.3</v>
      </c>
      <c r="S87" s="10" t="n">
        <v>0.4</v>
      </c>
      <c r="T87" s="10" t="n">
        <v>0.4</v>
      </c>
      <c r="U87" s="10" t="n">
        <v>0.4</v>
      </c>
      <c r="V87" s="10" t="n">
        <v>0.3</v>
      </c>
      <c r="W87" s="10" t="n">
        <v>0.4</v>
      </c>
      <c r="X87" s="10" t="n">
        <v>0.3</v>
      </c>
      <c r="Y87" s="10" t="n">
        <v>0.5</v>
      </c>
      <c r="Z87" s="10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 Kanudia</dc:creator>
  <dcterms:created xsi:type="dcterms:W3CDTF">2025-07-17T06:23:24Z</dcterms:created>
  <dcterms:modified xsi:type="dcterms:W3CDTF">2025-07-29T07:26:26Z</dcterms:modified>
  <cp:lastModifiedBy>Amit Kanudia</cp:lastModifiedBy>
</cp:coreProperties>
</file>