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EN\SuppXLS\"/>
    </mc:Choice>
  </mc:AlternateContent>
  <xr:revisionPtr revIDLastSave="0" documentId="13_ncr:1_{C79B239A-9ABA-4E61-A724-F6AB2297AF6D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<sst xmlns="http://schemas.openxmlformats.org/spreadsheetml/2006/main" count="491" uniqueCount="63">
  <si>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</si>
  <si>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</si>
  <si>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</si>
  <si>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</si>
  <si>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</si>
  <si>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</si>
  <si>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</si>
  <si>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</si>
  <si>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</si>
  <si>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</si>
  <si>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</si>
  <si>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</si>
  <si>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</si>
  <si>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</si>
  <si>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</si>
  <si>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</si>
  <si>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</si>
  <si>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</si>
  <si>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</si>
  <si>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</si>
  <si>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</si>
  <si>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</si>
  <si>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</si>
  <si>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</si>
  <si>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</si>
  <si>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</si>
  <si>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</si>
  <si>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</si>
  <si>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</si>
  <si>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</si>
  <si>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</si>
  <si>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</si>
  <si>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</si>
  <si>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</si>
  <si>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</si>
  <si>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</si>
  <si>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</si>
  <si>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</si>
  <si>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</si>
  <si>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</si>
  <si>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</si>
  <si>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</si>
  <si>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</si>
  <si>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</si>
  <si>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</si>
  <si>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</si>
  <si>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</si>
  <si>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SEN</t>
  </si>
  <si>
    <t>EMBER Utilization Factors</t>
  </si>
  <si>
    <t>model_fuel</t>
  </si>
  <si>
    <t>hydro</t>
  </si>
  <si>
    <t>solar</t>
  </si>
  <si>
    <t>wind</t>
  </si>
  <si>
    <t>IRENA Utilization Factors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</si>
  <si>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</si>
  <si>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</si>
  <si>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</si>
  <si>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</si>
  <si>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</si>
  <si>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</si>
  <si>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UNSD</t>
  </si>
  <si>
    <t>ISO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</si>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</sst>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7.76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1E-4</v>
      </c>
      <c r="H16">
        <f>SUMIFS(iamc_data!G$2:G$50,iamc_data!$O$2:$O$50,Veda!$Q16,iamc_data!$B$2:$B$50,Veda!$C$5)</f>
        <v>6.9999999999999999E-4</v>
      </c>
      <c r="I16">
        <f>SUMIFS(iamc_data!H$2:H$50,iamc_data!$O$2:$O$50,Veda!$Q16,iamc_data!$B$2:$B$50,Veda!$C$5)</f>
        <v>2.5000000000000001E-3</v>
      </c>
      <c r="J16">
        <f>SUMIFS(iamc_data!I$2:I$50,iamc_data!$O$2:$O$50,Veda!$Q16,iamc_data!$B$2:$B$50,Veda!$C$5)</f>
        <v>7.1999999999999998E-3</v>
      </c>
      <c r="K16">
        <f>SUMIFS(iamc_data!J$2:J$50,iamc_data!$O$2:$O$50,Veda!$Q16,iamc_data!$B$2:$B$50,Veda!$C$5)</f>
        <v>1.2800000000000001E-2</v>
      </c>
      <c r="L16">
        <f>SUMIFS(iamc_data!K$2:K$50,iamc_data!$O$2:$O$50,Veda!$Q16,iamc_data!$B$2:$B$50,Veda!$C$5)</f>
        <v>2.3099999999999999E-2</v>
      </c>
      <c r="M16">
        <f>SUMIFS(iamc_data!L$2:L$50,iamc_data!$O$2:$O$50,Veda!$Q16,iamc_data!$B$2:$B$50,Veda!$C$5)</f>
        <v>0.03</v>
      </c>
      <c r="Q16" t="s">
        <v>11</v>
      </c>
      <c r="R16" s="1">
        <f>$Q$10*G16/SUM($G$16:$G$18)</f>
        <v>2.9731800766283525E-2</v>
      </c>
      <c r="S16" s="1">
        <f>R16</f>
        <v>2.9731800766283525E-2</v>
      </c>
      <c r="T16" s="1">
        <f t="shared" ref="T16:X16" si="0">S16</f>
        <v>2.9731800766283525E-2</v>
      </c>
      <c r="U16" s="1">
        <f t="shared" si="0"/>
        <v>2.9731800766283525E-2</v>
      </c>
      <c r="V16" s="1">
        <f t="shared" si="0"/>
        <v>2.9731800766283525E-2</v>
      </c>
      <c r="W16" s="1">
        <f t="shared" si="0"/>
        <v>2.9731800766283525E-2</v>
      </c>
      <c r="X16" s="1">
        <f t="shared" si="0"/>
        <v>2.9731800766283525E-2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2.0899999999999998E-2</v>
      </c>
      <c r="H17">
        <f>SUMIFS(iamc_data!G$2:G$50,iamc_data!$O$2:$O$50,Veda!$Q17,iamc_data!$B$2:$B$50,Veda!$C$5)</f>
        <v>4.4600000000000001E-2</v>
      </c>
      <c r="I17">
        <f>SUMIFS(iamc_data!H$2:H$50,iamc_data!$O$2:$O$50,Veda!$Q17,iamc_data!$B$2:$B$50,Veda!$C$5)</f>
        <v>6.7799999999999999E-2</v>
      </c>
      <c r="J17">
        <f>SUMIFS(iamc_data!I$2:I$50,iamc_data!$O$2:$O$50,Veda!$Q17,iamc_data!$B$2:$B$50,Veda!$C$5)</f>
        <v>9.5200000000000007E-2</v>
      </c>
      <c r="K17">
        <f>SUMIFS(iamc_data!J$2:J$50,iamc_data!$O$2:$O$50,Veda!$Q17,iamc_data!$B$2:$B$50,Veda!$C$5)</f>
        <v>0.12280000000000001</v>
      </c>
      <c r="L17">
        <f>SUMIFS(iamc_data!K$2:K$50,iamc_data!$O$2:$O$50,Veda!$Q17,iamc_data!$B$2:$B$50,Veda!$C$5)</f>
        <v>0.1469</v>
      </c>
      <c r="M17">
        <f>SUMIFS(iamc_data!L$2:L$50,iamc_data!$O$2:$O$50,Veda!$Q17,iamc_data!$B$2:$B$50,Veda!$C$5)</f>
        <v>0.1459</v>
      </c>
      <c r="Q17" t="s">
        <v>13</v>
      </c>
      <c r="R17" s="1">
        <f>$Q$10*G17/SUM($G$16:$G$18)</f>
        <v>6.2139463601532565</v>
      </c>
      <c r="S17" s="1">
        <f t="shared" ref="S17:X18" si="1">R17*H17/G17</f>
        <v>13.260383141762453</v>
      </c>
      <c r="T17" s="1">
        <f t="shared" si="1"/>
        <v>20.158160919540233</v>
      </c>
      <c r="U17" s="1">
        <f t="shared" si="1"/>
        <v>28.304674329501921</v>
      </c>
      <c r="V17" s="1">
        <f t="shared" si="1"/>
        <v>36.510651340996176</v>
      </c>
      <c r="W17" s="1">
        <f t="shared" si="1"/>
        <v>43.676015325670505</v>
      </c>
      <c r="X17" s="1">
        <f t="shared" si="1"/>
        <v>43.378697318007667</v>
      </c>
      <c r="Y17" t="s">
        <v>12</v>
      </c>
    </row>
    <row r="18" spans="7:26" x14ac:dyDescent="0.45">
      <c r="G18">
        <f>SUMIFS(iamc_data!F$2:F$50,iamc_data!$O$2:$O$50,Veda!$Q18,iamc_data!$B$2:$B$50,Veda!$C$5)</f>
        <v>5.1000000000000004E-3</v>
      </c>
      <c r="H18">
        <f>SUMIFS(iamc_data!G$2:G$50,iamc_data!$O$2:$O$50,Veda!$Q18,iamc_data!$B$2:$B$50,Veda!$C$5)</f>
        <v>7.9000000000000008E-3</v>
      </c>
      <c r="I18">
        <f>SUMIFS(iamc_data!H$2:H$50,iamc_data!$O$2:$O$50,Veda!$Q18,iamc_data!$B$2:$B$50,Veda!$C$5)</f>
        <v>1.12E-2</v>
      </c>
      <c r="J18">
        <f>SUMIFS(iamc_data!I$2:I$50,iamc_data!$O$2:$O$50,Veda!$Q18,iamc_data!$B$2:$B$50,Veda!$C$5)</f>
        <v>1.9599999999999999E-2</v>
      </c>
      <c r="K18">
        <f>SUMIFS(iamc_data!J$2:J$50,iamc_data!$O$2:$O$50,Veda!$Q18,iamc_data!$B$2:$B$50,Veda!$C$5)</f>
        <v>3.09E-2</v>
      </c>
      <c r="L18">
        <f>SUMIFS(iamc_data!K$2:K$50,iamc_data!$O$2:$O$50,Veda!$Q18,iamc_data!$B$2:$B$50,Veda!$C$5)</f>
        <v>3.9899999999999998E-2</v>
      </c>
      <c r="M18">
        <f>SUMIFS(iamc_data!L$2:L$50,iamc_data!$O$2:$O$50,Veda!$Q18,iamc_data!$B$2:$B$50,Veda!$C$5)</f>
        <v>4.9299999999999997E-2</v>
      </c>
      <c r="Q18" t="s">
        <v>14</v>
      </c>
      <c r="R18" s="1">
        <f>$Q$10*G18/SUM($G$16:$G$18)</f>
        <v>1.5163218390804598</v>
      </c>
      <c r="S18" s="1">
        <f t="shared" si="1"/>
        <v>2.3488122605363988</v>
      </c>
      <c r="T18" s="1">
        <f t="shared" si="1"/>
        <v>3.3299616858237546</v>
      </c>
      <c r="U18" s="1">
        <f t="shared" si="1"/>
        <v>5.8274329501915707</v>
      </c>
      <c r="V18" s="1">
        <f t="shared" si="1"/>
        <v>9.1871264367816092</v>
      </c>
      <c r="W18" s="1">
        <f t="shared" si="1"/>
        <v>11.862988505747126</v>
      </c>
      <c r="X18" s="1">
        <f t="shared" si="1"/>
        <v>14.657777777777776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0.17839080459770118</v>
      </c>
      <c r="T19" s="1">
        <f t="shared" si="2"/>
        <v>0.71356321839080461</v>
      </c>
      <c r="U19" s="1">
        <f t="shared" si="2"/>
        <v>2.1109578544061303</v>
      </c>
      <c r="V19" s="1">
        <f t="shared" si="2"/>
        <v>3.7759386973180078</v>
      </c>
      <c r="W19" s="1">
        <f t="shared" si="2"/>
        <v>6.8383141762452109</v>
      </c>
      <c r="X19" s="1">
        <f t="shared" si="2"/>
        <v>8.8898084291187747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0.5</v>
      </c>
      <c r="S24" s="1">
        <f>AVERAGE(historical_data!U87:Z87)</f>
        <v>0.38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 t="e">
        <f>AVERAGE(historical_data!U88:Z88)</f>
        <v>#DIV/0!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5.1999999999999998E-3</v>
      </c>
      <c r="G2">
        <v>8.0000000000000002E-3</v>
      </c>
      <c r="H2">
        <v>1.2E-2</v>
      </c>
      <c r="I2">
        <v>1.66E-2</v>
      </c>
      <c r="J2">
        <v>2.5899999999999999E-2</v>
      </c>
      <c r="K2">
        <v>0.04</v>
      </c>
      <c r="L2">
        <v>5.8599999999999999E-2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4.7999999999999996E-3</v>
      </c>
      <c r="G3">
        <v>7.7000000000000002E-3</v>
      </c>
      <c r="H3">
        <v>1.0999999999999999E-2</v>
      </c>
      <c r="I3">
        <v>1.6400000000000001E-2</v>
      </c>
      <c r="J3">
        <v>2.6100000000000002E-2</v>
      </c>
      <c r="K3">
        <v>3.8600000000000002E-2</v>
      </c>
      <c r="L3">
        <v>5.3499999999999999E-2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1E-4</v>
      </c>
      <c r="G4">
        <v>6.9999999999999999E-4</v>
      </c>
      <c r="H4">
        <v>2.5000000000000001E-3</v>
      </c>
      <c r="I4">
        <v>7.1999999999999998E-3</v>
      </c>
      <c r="J4">
        <v>1.2800000000000001E-2</v>
      </c>
      <c r="K4">
        <v>2.3099999999999999E-2</v>
      </c>
      <c r="L4">
        <v>0.03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2.0899999999999998E-2</v>
      </c>
      <c r="G5">
        <v>4.4600000000000001E-2</v>
      </c>
      <c r="H5">
        <v>6.7799999999999999E-2</v>
      </c>
      <c r="I5">
        <v>9.5200000000000007E-2</v>
      </c>
      <c r="J5">
        <v>0.12280000000000001</v>
      </c>
      <c r="K5">
        <v>0.1469</v>
      </c>
      <c r="L5">
        <v>0.1459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5.1000000000000004E-3</v>
      </c>
      <c r="G6">
        <v>7.9000000000000008E-3</v>
      </c>
      <c r="H6">
        <v>1.12E-2</v>
      </c>
      <c r="I6">
        <v>1.9599999999999999E-2</v>
      </c>
      <c r="J6">
        <v>3.09E-2</v>
      </c>
      <c r="K6">
        <v>3.9899999999999998E-2</v>
      </c>
      <c r="L6">
        <v>4.9299999999999997E-2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4.7000000000000002E-3</v>
      </c>
      <c r="G7">
        <v>7.4000000000000003E-3</v>
      </c>
      <c r="H7">
        <v>1.15E-2</v>
      </c>
      <c r="I7">
        <v>1.95E-2</v>
      </c>
      <c r="J7">
        <v>3.2000000000000001E-2</v>
      </c>
      <c r="K7">
        <v>4.7100000000000003E-2</v>
      </c>
      <c r="L7">
        <v>6.6600000000000006E-2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2.0400000000000001E-2</v>
      </c>
      <c r="G8">
        <v>4.3900000000000002E-2</v>
      </c>
      <c r="H8">
        <v>6.2300000000000001E-2</v>
      </c>
      <c r="I8">
        <v>8.8200000000000001E-2</v>
      </c>
      <c r="J8">
        <v>0.1135</v>
      </c>
      <c r="K8">
        <v>0.14099999999999999</v>
      </c>
      <c r="L8">
        <v>0.14949999999999999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1E-4</v>
      </c>
      <c r="G9">
        <v>6.9999999999999999E-4</v>
      </c>
      <c r="H9">
        <v>3.0999999999999999E-3</v>
      </c>
      <c r="I9">
        <v>8.6E-3</v>
      </c>
      <c r="J9">
        <v>1.3599999999999999E-2</v>
      </c>
      <c r="K9">
        <v>2.3400000000000001E-2</v>
      </c>
      <c r="L9">
        <v>3.0599999999999999E-2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1E-4</v>
      </c>
      <c r="G10">
        <v>5.0000000000000001E-4</v>
      </c>
      <c r="H10">
        <v>2E-3</v>
      </c>
      <c r="I10">
        <v>4.7999999999999996E-3</v>
      </c>
      <c r="J10">
        <v>8.3999999999999995E-3</v>
      </c>
      <c r="K10">
        <v>1.4800000000000001E-2</v>
      </c>
      <c r="L10">
        <v>2.0299999999999999E-2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1.9800000000000002E-2</v>
      </c>
      <c r="G11">
        <v>4.1399999999999999E-2</v>
      </c>
      <c r="H11">
        <v>5.57E-2</v>
      </c>
      <c r="I11">
        <v>8.48E-2</v>
      </c>
      <c r="J11">
        <v>0.11840000000000001</v>
      </c>
      <c r="K11">
        <v>0.15</v>
      </c>
      <c r="L11">
        <v>0.1517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5.3E-3</v>
      </c>
      <c r="G12">
        <v>8.2000000000000007E-3</v>
      </c>
      <c r="H12">
        <v>1.2200000000000001E-2</v>
      </c>
      <c r="I12">
        <v>2.0500000000000001E-2</v>
      </c>
      <c r="J12">
        <v>2.93E-2</v>
      </c>
      <c r="K12">
        <v>4.0599999999999997E-2</v>
      </c>
      <c r="L12">
        <v>5.21E-2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2.06E-2</v>
      </c>
      <c r="G13">
        <v>4.3999999999999997E-2</v>
      </c>
      <c r="H13">
        <v>6.9099999999999995E-2</v>
      </c>
      <c r="I13">
        <v>0.1043</v>
      </c>
      <c r="J13">
        <v>0.1358</v>
      </c>
      <c r="K13">
        <v>0.16209999999999999</v>
      </c>
      <c r="L13">
        <v>0.15970000000000001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1E-4</v>
      </c>
      <c r="G14">
        <v>6.9999999999999999E-4</v>
      </c>
      <c r="H14">
        <v>2.0999999999999999E-3</v>
      </c>
      <c r="I14">
        <v>5.3E-3</v>
      </c>
      <c r="J14">
        <v>5.7000000000000002E-3</v>
      </c>
      <c r="K14">
        <v>1.47E-2</v>
      </c>
      <c r="L14">
        <v>2.7199999999999998E-2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2.0899999999999998E-2</v>
      </c>
      <c r="G15">
        <v>4.4999999999999998E-2</v>
      </c>
      <c r="H15">
        <v>7.1400000000000005E-2</v>
      </c>
      <c r="I15">
        <v>9.3399999999999997E-2</v>
      </c>
      <c r="J15">
        <v>0.1197</v>
      </c>
      <c r="K15">
        <v>0.1515</v>
      </c>
      <c r="L15">
        <v>0.16830000000000001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5.5999999999999999E-3</v>
      </c>
      <c r="G16">
        <v>8.9999999999999993E-3</v>
      </c>
      <c r="H16">
        <v>1.5599999999999999E-2</v>
      </c>
      <c r="I16">
        <v>2.53E-2</v>
      </c>
      <c r="J16">
        <v>3.95E-2</v>
      </c>
      <c r="K16">
        <v>4.1700000000000001E-2</v>
      </c>
      <c r="L16">
        <v>4.1399999999999999E-2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1E-4</v>
      </c>
      <c r="G17">
        <v>6.9999999999999999E-4</v>
      </c>
      <c r="H17">
        <v>2.5999999999999999E-3</v>
      </c>
      <c r="I17">
        <v>7.6E-3</v>
      </c>
      <c r="J17">
        <v>1.26E-2</v>
      </c>
      <c r="K17">
        <v>2.24E-2</v>
      </c>
      <c r="L17">
        <v>3.3599999999999998E-2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2.0799999999999999E-2</v>
      </c>
      <c r="G18">
        <v>4.5499999999999999E-2</v>
      </c>
      <c r="H18">
        <v>6.9900000000000004E-2</v>
      </c>
      <c r="I18">
        <v>9.7000000000000003E-2</v>
      </c>
      <c r="J18">
        <v>0.12239999999999999</v>
      </c>
      <c r="K18">
        <v>0.151</v>
      </c>
      <c r="L18">
        <v>0.15179999999999999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5.0000000000000001E-3</v>
      </c>
      <c r="G19">
        <v>7.9000000000000008E-3</v>
      </c>
      <c r="H19">
        <v>1.1299999999999999E-2</v>
      </c>
      <c r="I19">
        <v>1.9099999999999999E-2</v>
      </c>
      <c r="J19">
        <v>3.2500000000000001E-2</v>
      </c>
      <c r="K19">
        <v>4.7800000000000002E-2</v>
      </c>
      <c r="L19">
        <v>6.7100000000000007E-2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1.95E-2</v>
      </c>
      <c r="G20">
        <v>4.1099999999999998E-2</v>
      </c>
      <c r="H20">
        <v>7.2099999999999997E-2</v>
      </c>
      <c r="I20">
        <v>9.4700000000000006E-2</v>
      </c>
      <c r="J20">
        <v>9.9199999999999997E-2</v>
      </c>
      <c r="K20">
        <v>0.1023</v>
      </c>
      <c r="L20">
        <v>9.5100000000000004E-2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2.0000000000000001E-4</v>
      </c>
      <c r="G21">
        <v>1E-3</v>
      </c>
      <c r="H21">
        <v>3.8999999999999998E-3</v>
      </c>
      <c r="I21">
        <v>1.06E-2</v>
      </c>
      <c r="J21">
        <v>1.9699999999999999E-2</v>
      </c>
      <c r="K21">
        <v>3.15E-2</v>
      </c>
      <c r="L21">
        <v>0.04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1E-4</v>
      </c>
      <c r="G22">
        <v>5.0000000000000001E-4</v>
      </c>
      <c r="H22">
        <v>2E-3</v>
      </c>
      <c r="I22">
        <v>1.0500000000000001E-2</v>
      </c>
      <c r="J22">
        <v>1.6199999999999999E-2</v>
      </c>
      <c r="K22">
        <v>2.9100000000000001E-2</v>
      </c>
      <c r="L22">
        <v>3.6600000000000001E-2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1.3511</v>
      </c>
      <c r="G23">
        <v>3.5651000000000002</v>
      </c>
      <c r="H23">
        <v>28.259699999999999</v>
      </c>
      <c r="I23">
        <v>24.4223</v>
      </c>
      <c r="J23">
        <v>35.164099999999998</v>
      </c>
      <c r="K23">
        <v>41.075699999999998</v>
      </c>
      <c r="L23">
        <v>40.9756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1.9661999999999999</v>
      </c>
      <c r="G24">
        <v>1.615</v>
      </c>
      <c r="H24">
        <v>9.1289999999999996</v>
      </c>
      <c r="I24">
        <v>9.7355</v>
      </c>
      <c r="J24">
        <v>11.7827</v>
      </c>
      <c r="K24">
        <v>9.1180000000000003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2.0156999999999998</v>
      </c>
      <c r="G25">
        <v>2.2633000000000001</v>
      </c>
      <c r="H25">
        <v>5.9455999999999998</v>
      </c>
      <c r="I25">
        <v>2.2160000000000002</v>
      </c>
      <c r="J25">
        <v>5.7712000000000003</v>
      </c>
      <c r="K25">
        <v>6.9189999999999996</v>
      </c>
      <c r="L25">
        <v>8.0222999999999995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2.0156999999999998</v>
      </c>
      <c r="G26">
        <v>2.2633000000000001</v>
      </c>
      <c r="H26">
        <v>2.8098999999999998</v>
      </c>
      <c r="I26">
        <v>3.3917999999999999</v>
      </c>
      <c r="J26">
        <v>3.9051</v>
      </c>
      <c r="K26">
        <v>4.1246999999999998</v>
      </c>
      <c r="L26">
        <v>4.9743000000000004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1.9661999999999999</v>
      </c>
      <c r="G27">
        <v>1.615</v>
      </c>
      <c r="H27">
        <v>3.9855999999999998</v>
      </c>
      <c r="I27">
        <v>4.6886999999999999</v>
      </c>
      <c r="J27">
        <v>5.4470999999999998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3.1892</v>
      </c>
      <c r="G28">
        <v>4.4941000000000004</v>
      </c>
      <c r="H28">
        <v>4.2904999999999998</v>
      </c>
      <c r="I28">
        <v>4.8894000000000002</v>
      </c>
      <c r="J28">
        <v>5.0796999999999999</v>
      </c>
      <c r="K28">
        <v>5.641</v>
      </c>
      <c r="L28">
        <v>5.3113999999999999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1.3511</v>
      </c>
      <c r="G29">
        <v>3.5651000000000002</v>
      </c>
      <c r="H29">
        <v>3.1457000000000002</v>
      </c>
      <c r="I29">
        <v>5.367</v>
      </c>
      <c r="J29">
        <v>7.0838000000000001</v>
      </c>
      <c r="K29">
        <v>7.4763000000000002</v>
      </c>
      <c r="L29">
        <v>8.7202999999999999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1.9661999999999999</v>
      </c>
      <c r="G30">
        <v>1.615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2.6179000000000001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3.1892</v>
      </c>
      <c r="G31">
        <v>4.4941000000000004</v>
      </c>
      <c r="H31">
        <v>6.2022000000000004</v>
      </c>
      <c r="I31">
        <v>6.0152000000000001</v>
      </c>
      <c r="J31">
        <v>10.097</v>
      </c>
      <c r="K31">
        <v>3.2585000000000002</v>
      </c>
      <c r="L31">
        <v>3.4138999999999999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1.3511</v>
      </c>
      <c r="G32">
        <v>3.5651000000000002</v>
      </c>
      <c r="H32">
        <v>0</v>
      </c>
      <c r="I32">
        <v>0</v>
      </c>
      <c r="J32">
        <v>5.2774999999999999</v>
      </c>
      <c r="K32">
        <v>10.8195</v>
      </c>
      <c r="L32">
        <v>18.199000000000002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1.3511</v>
      </c>
      <c r="G33">
        <v>3.5651000000000002</v>
      </c>
      <c r="H33">
        <v>2.8376000000000001</v>
      </c>
      <c r="I33">
        <v>2.1943000000000001</v>
      </c>
      <c r="J33">
        <v>5.9964000000000004</v>
      </c>
      <c r="K33">
        <v>3.6823000000000001</v>
      </c>
      <c r="L33">
        <v>6.5091000000000001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2.0156999999999998</v>
      </c>
      <c r="G34">
        <v>2.2633000000000001</v>
      </c>
      <c r="H34">
        <v>2.4053</v>
      </c>
      <c r="I34">
        <v>3.262</v>
      </c>
      <c r="J34">
        <v>3.7614000000000001</v>
      </c>
      <c r="K34">
        <v>3.9350000000000001</v>
      </c>
      <c r="L34">
        <v>4.7306999999999997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1.3511</v>
      </c>
      <c r="G35">
        <v>4.2782</v>
      </c>
      <c r="H35">
        <v>2.5712000000000002</v>
      </c>
      <c r="I35">
        <v>6.9511000000000003</v>
      </c>
      <c r="J35">
        <v>8.2174999999999994</v>
      </c>
      <c r="K35">
        <v>9.27</v>
      </c>
      <c r="L35">
        <v>11.3034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1.9661999999999999</v>
      </c>
      <c r="G36">
        <v>1.603</v>
      </c>
      <c r="H36">
        <v>1.4175</v>
      </c>
      <c r="I36">
        <v>2.0849000000000002</v>
      </c>
      <c r="J36">
        <v>2.6640999999999999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2.0156999999999998</v>
      </c>
      <c r="G37">
        <v>2.2612000000000001</v>
      </c>
      <c r="H37">
        <v>2.3734000000000002</v>
      </c>
      <c r="I37">
        <v>3.4872000000000001</v>
      </c>
      <c r="J37">
        <v>4.0233999999999996</v>
      </c>
      <c r="K37">
        <v>4.2594000000000003</v>
      </c>
      <c r="L37">
        <v>5.1487999999999996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3.1892</v>
      </c>
      <c r="G38">
        <v>4.6092000000000004</v>
      </c>
      <c r="H38">
        <v>4.7489999999999997</v>
      </c>
      <c r="I38">
        <v>5.1718999999999999</v>
      </c>
      <c r="J38">
        <v>4.9318</v>
      </c>
      <c r="K38">
        <v>5.8960999999999997</v>
      </c>
      <c r="L38">
        <v>5.1154000000000002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1.3511</v>
      </c>
      <c r="G39">
        <v>4.2782</v>
      </c>
      <c r="H39">
        <v>2.5712000000000002</v>
      </c>
      <c r="I39">
        <v>3.4333999999999998</v>
      </c>
      <c r="J39">
        <v>6.8171999999999997</v>
      </c>
      <c r="K39">
        <v>5.7111999999999998</v>
      </c>
      <c r="L39">
        <v>12.010300000000001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1.9661999999999999</v>
      </c>
      <c r="G40">
        <v>1.603</v>
      </c>
      <c r="H40">
        <v>1.4175</v>
      </c>
      <c r="I40">
        <v>2.2206999999999999</v>
      </c>
      <c r="J40">
        <v>2.1526000000000001</v>
      </c>
      <c r="K40">
        <v>2.0146000000000002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3.1892</v>
      </c>
      <c r="G41">
        <v>4.4941000000000004</v>
      </c>
      <c r="H41">
        <v>4.7930999999999999</v>
      </c>
      <c r="I41">
        <v>5.2838000000000003</v>
      </c>
      <c r="J41">
        <v>5.2546999999999997</v>
      </c>
      <c r="K41">
        <v>6.1520999999999999</v>
      </c>
      <c r="L41">
        <v>6.2039999999999997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2.0156999999999998</v>
      </c>
      <c r="G42">
        <v>2.2612000000000001</v>
      </c>
      <c r="H42">
        <v>2.3734000000000002</v>
      </c>
      <c r="I42">
        <v>3.6726999999999999</v>
      </c>
      <c r="J42">
        <v>3.9340999999999999</v>
      </c>
      <c r="K42">
        <v>4.1013000000000002</v>
      </c>
      <c r="L42">
        <v>5.0133999999999999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1.3511</v>
      </c>
      <c r="G43">
        <v>4.2782</v>
      </c>
      <c r="H43">
        <v>2.5712000000000002</v>
      </c>
      <c r="I43">
        <v>2.1154000000000002</v>
      </c>
      <c r="J43">
        <v>4.1441999999999997</v>
      </c>
      <c r="K43">
        <v>3.4339</v>
      </c>
      <c r="L43">
        <v>2.8203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1.9661999999999999</v>
      </c>
      <c r="G44">
        <v>1.603</v>
      </c>
      <c r="H44">
        <v>1.4175</v>
      </c>
      <c r="I44">
        <v>1.5760000000000001</v>
      </c>
      <c r="J44">
        <v>1.661</v>
      </c>
      <c r="K44">
        <v>1.7467999999999999</v>
      </c>
      <c r="L44">
        <v>1.841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2.0156999999999998</v>
      </c>
      <c r="G45">
        <v>2.2612000000000001</v>
      </c>
      <c r="H45">
        <v>2.3734000000000002</v>
      </c>
      <c r="I45">
        <v>3.0924</v>
      </c>
      <c r="J45">
        <v>3.2919999999999998</v>
      </c>
      <c r="K45">
        <v>3.6415999999999999</v>
      </c>
      <c r="L45">
        <v>3.9622999999999999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3.1892</v>
      </c>
      <c r="G46">
        <v>4.6092000000000004</v>
      </c>
      <c r="H46">
        <v>4.7489999999999997</v>
      </c>
      <c r="I46">
        <v>5.0312999999999999</v>
      </c>
      <c r="J46">
        <v>5.5602</v>
      </c>
      <c r="K46">
        <v>6.0583999999999998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2.0156999999999998</v>
      </c>
      <c r="G47">
        <v>2.2633000000000001</v>
      </c>
      <c r="H47">
        <v>0.78639999999999999</v>
      </c>
      <c r="I47">
        <v>3.0348000000000002</v>
      </c>
      <c r="J47">
        <v>3.5508000000000002</v>
      </c>
      <c r="K47">
        <v>4.4855999999999998</v>
      </c>
      <c r="L47">
        <v>4.9785000000000004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1.9661999999999999</v>
      </c>
      <c r="G48">
        <v>1.615</v>
      </c>
      <c r="H48">
        <v>1.3788</v>
      </c>
      <c r="I48">
        <v>1.5017</v>
      </c>
      <c r="J48">
        <v>1.5983000000000001</v>
      </c>
      <c r="K48">
        <v>1.6803999999999999</v>
      </c>
      <c r="L48">
        <v>1.796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3.1892</v>
      </c>
      <c r="G49">
        <v>4.6092000000000004</v>
      </c>
      <c r="H49">
        <v>4.7489999999999997</v>
      </c>
      <c r="I49">
        <v>5.6050000000000004</v>
      </c>
      <c r="J49">
        <v>5.2473000000000001</v>
      </c>
      <c r="K49">
        <v>6.1375999999999999</v>
      </c>
      <c r="L49">
        <v>6.4734999999999996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3.1892</v>
      </c>
      <c r="G50">
        <v>4.4941000000000004</v>
      </c>
      <c r="H50">
        <v>3.5215000000000001</v>
      </c>
      <c r="I50">
        <v>4.8044000000000002</v>
      </c>
      <c r="J50">
        <v>5.56</v>
      </c>
      <c r="K50">
        <v>8.0112000000000005</v>
      </c>
      <c r="L50">
        <v>3.7957999999999998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7"/>
  <sheetViews>
    <sheetView tabSelected="1" workbookViewId="0">
      <selection sqref="A1:Z87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4" ht="15.75" x14ac:dyDescent="0.5">
      <c r="A1" s="7" t="s">
        <v>48</v>
      </c>
    </row>
    <row r="2" spans="1:24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</row>
    <row r="3" spans="1:24" x14ac:dyDescent="0.45">
      <c r="A3" t="s">
        <v>34</v>
      </c>
      <c r="B3" s="9">
        <v>0.57077625570776258</v>
      </c>
      <c r="C3" s="9">
        <v>0.68493150684931503</v>
      </c>
      <c r="D3" s="9">
        <v>0.7990867579908677</v>
      </c>
      <c r="E3" s="9">
        <v>0.57077625570776258</v>
      </c>
      <c r="F3" s="9">
        <v>0.45662100456621008</v>
      </c>
      <c r="G3" s="9">
        <v>0.57077625570776258</v>
      </c>
      <c r="H3" s="9">
        <v>0.57077625570776258</v>
      </c>
      <c r="I3" s="9">
        <v>0.45662100456621008</v>
      </c>
      <c r="J3" s="9">
        <v>0.45662100456621008</v>
      </c>
      <c r="K3" s="9">
        <v>0.57077625570776258</v>
      </c>
      <c r="L3" s="9">
        <v>0.26636225266362257</v>
      </c>
      <c r="M3" s="9">
        <v>0.30441400304414007</v>
      </c>
      <c r="N3" s="9">
        <v>0.19025875190258754</v>
      </c>
      <c r="O3" s="9">
        <v>0.22831050228310504</v>
      </c>
      <c r="P3" s="9">
        <v>0.26636225266362257</v>
      </c>
      <c r="Q3" s="9">
        <v>0.26636225266362257</v>
      </c>
      <c r="R3" s="9">
        <v>0.22831050228310504</v>
      </c>
      <c r="S3" s="9">
        <v>0.30441400304414007</v>
      </c>
      <c r="T3" s="9">
        <v>0.34246575342465757</v>
      </c>
      <c r="U3" s="9">
        <v>0.45662100456621008</v>
      </c>
      <c r="V3" s="9">
        <v>0.41856925418569257</v>
      </c>
      <c r="W3" s="9">
        <v>0.38051750380517507</v>
      </c>
      <c r="X3" s="9">
        <v>0.41856925418569257</v>
      </c>
    </row>
    <row r="4" spans="1:24" x14ac:dyDescent="0.45">
      <c r="A4" t="s">
        <v>36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>
        <v>0</v>
      </c>
      <c r="N4" s="9">
        <v>0</v>
      </c>
      <c r="O4" s="9">
        <v>0</v>
      </c>
      <c r="P4" s="9">
        <v>7.6103500761035017E-2</v>
      </c>
      <c r="Q4" s="9">
        <v>0.76103500761035014</v>
      </c>
      <c r="R4" s="9">
        <v>1.4840182648401827</v>
      </c>
      <c r="S4" s="9">
        <v>1.1796042617960427</v>
      </c>
      <c r="T4" s="9">
        <v>1.8645357686453579</v>
      </c>
      <c r="U4" s="9">
        <v>2.8919330289193304</v>
      </c>
      <c r="V4" s="9">
        <v>0.57077625570776258</v>
      </c>
      <c r="W4" s="9">
        <v>0.28538812785388129</v>
      </c>
      <c r="X4" s="9">
        <v>0.3353310502283105</v>
      </c>
    </row>
    <row r="5" spans="1:24" x14ac:dyDescent="0.45">
      <c r="A5" t="s">
        <v>38</v>
      </c>
      <c r="B5" s="9">
        <v>0</v>
      </c>
      <c r="C5" s="9">
        <v>0</v>
      </c>
      <c r="D5" s="9">
        <v>8.7811731647348089E-3</v>
      </c>
      <c r="E5" s="9">
        <v>4.3905865823674041E-2</v>
      </c>
      <c r="F5" s="9">
        <v>5.2687038988408846E-2</v>
      </c>
      <c r="G5" s="9">
        <v>5.2687038988408846E-2</v>
      </c>
      <c r="H5" s="9">
        <v>4.3905865823674041E-2</v>
      </c>
      <c r="I5" s="9">
        <v>4.3905865823674041E-2</v>
      </c>
      <c r="J5" s="9">
        <v>4.3905865823674041E-2</v>
      </c>
      <c r="K5" s="9">
        <v>4.3905865823674041E-2</v>
      </c>
      <c r="L5" s="9">
        <v>7.0249385317878471E-2</v>
      </c>
      <c r="M5" s="9">
        <v>5.2687038988408846E-2</v>
      </c>
      <c r="N5" s="9">
        <v>0.12293642430628733</v>
      </c>
      <c r="O5" s="9">
        <v>0.13171759747102213</v>
      </c>
      <c r="P5" s="9">
        <v>0.11415525114155251</v>
      </c>
      <c r="Q5" s="9">
        <v>7.0249385317878471E-2</v>
      </c>
      <c r="R5" s="9">
        <v>7.0249385317878471E-2</v>
      </c>
      <c r="S5" s="9">
        <v>5.2687038988408846E-2</v>
      </c>
      <c r="T5" s="9">
        <v>2.853881278538813E-2</v>
      </c>
      <c r="U5" s="9">
        <v>4.2808219178082189E-2</v>
      </c>
      <c r="V5" s="9">
        <v>3.5673515981735161E-2</v>
      </c>
      <c r="W5" s="9">
        <v>1.4269406392694065E-2</v>
      </c>
      <c r="X5" s="9">
        <v>1.2230919765166338E-2</v>
      </c>
    </row>
    <row r="6" spans="1:24" x14ac:dyDescent="0.45">
      <c r="A6" t="s">
        <v>50</v>
      </c>
      <c r="B6" s="9"/>
      <c r="C6" s="9"/>
      <c r="D6" s="9">
        <v>65535</v>
      </c>
      <c r="E6" s="9">
        <v>65535</v>
      </c>
      <c r="F6" s="9">
        <v>65535</v>
      </c>
      <c r="G6" s="9">
        <v>65535</v>
      </c>
      <c r="H6" s="9">
        <v>65535</v>
      </c>
      <c r="I6" s="9">
        <v>65535</v>
      </c>
      <c r="J6" s="9">
        <v>65535</v>
      </c>
      <c r="K6" s="9">
        <v>65535</v>
      </c>
      <c r="L6" s="9">
        <v>65535</v>
      </c>
      <c r="M6" s="9">
        <v>65535</v>
      </c>
      <c r="N6" s="9">
        <v>65535</v>
      </c>
      <c r="O6" s="9">
        <v>65535</v>
      </c>
      <c r="P6" s="9">
        <v>65535</v>
      </c>
      <c r="Q6" s="9">
        <v>65535</v>
      </c>
      <c r="R6" s="9">
        <v>65535</v>
      </c>
      <c r="S6" s="9">
        <v>65535</v>
      </c>
      <c r="T6" s="9">
        <v>65535</v>
      </c>
      <c r="U6" s="9">
        <v>65535</v>
      </c>
      <c r="V6" s="9">
        <v>65535</v>
      </c>
      <c r="W6" s="9">
        <v>65535</v>
      </c>
      <c r="X6" s="9">
        <v>65535</v>
      </c>
    </row>
    <row r="7" spans="1:24" x14ac:dyDescent="0.45">
      <c r="A7" t="s">
        <v>40</v>
      </c>
      <c r="B7" s="9">
        <v>0.5870841487279842</v>
      </c>
      <c r="C7" s="9">
        <v>0.70531637312459217</v>
      </c>
      <c r="D7" s="9">
        <v>0.73793215916503585</v>
      </c>
      <c r="E7" s="9">
        <v>0.77462491846053472</v>
      </c>
      <c r="F7" s="9">
        <v>0.81539465101108921</v>
      </c>
      <c r="G7" s="9">
        <v>0.92954990215264166</v>
      </c>
      <c r="H7" s="9">
        <v>0.79908675799086759</v>
      </c>
      <c r="I7" s="9">
        <v>0.87519025875190248</v>
      </c>
      <c r="J7" s="9">
        <v>0.73504844637487476</v>
      </c>
      <c r="K7" s="9">
        <v>0.75453836730148127</v>
      </c>
      <c r="L7" s="9">
        <v>0.80764840182648401</v>
      </c>
      <c r="M7" s="9">
        <v>0.82762557077625565</v>
      </c>
      <c r="N7" s="9">
        <v>0.87426216727920714</v>
      </c>
      <c r="O7" s="9">
        <v>0.87342040989699488</v>
      </c>
      <c r="P7" s="9">
        <v>0.92592592592592582</v>
      </c>
      <c r="Q7" s="9">
        <v>0.95383054287163871</v>
      </c>
      <c r="R7" s="9">
        <v>0.77705679724425214</v>
      </c>
      <c r="S7" s="9">
        <v>0.76504045501882556</v>
      </c>
      <c r="T7" s="9">
        <v>0.61379127787704324</v>
      </c>
      <c r="U7" s="9">
        <v>0.70843405855492869</v>
      </c>
      <c r="V7" s="9">
        <v>0.81251678753693246</v>
      </c>
      <c r="W7" s="9">
        <v>0.82091055600322316</v>
      </c>
      <c r="X7" s="9">
        <v>0.88302444265377378</v>
      </c>
    </row>
    <row r="8" spans="1:24" x14ac:dyDescent="0.45">
      <c r="A8" t="s">
        <v>51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>
        <v>0</v>
      </c>
      <c r="O8" s="9">
        <v>0</v>
      </c>
      <c r="P8" s="9">
        <v>0</v>
      </c>
      <c r="Q8" s="9">
        <v>0</v>
      </c>
      <c r="R8" s="9">
        <v>2.853881278538813E-2</v>
      </c>
      <c r="S8" s="9">
        <v>9.3399750933997508E-2</v>
      </c>
      <c r="T8" s="9">
        <v>0.19025875190258754</v>
      </c>
      <c r="U8" s="9">
        <v>0.22159548751007252</v>
      </c>
      <c r="V8" s="9">
        <v>0.25517056137523503</v>
      </c>
      <c r="W8" s="9">
        <v>0.25684931506849318</v>
      </c>
      <c r="X8" s="9">
        <v>0.36880927291886195</v>
      </c>
    </row>
    <row r="9" spans="1:24" x14ac:dyDescent="0.45">
      <c r="A9" t="s">
        <v>52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>
        <v>3.8051750380517509E-2</v>
      </c>
      <c r="V9" s="9">
        <v>0.1569634703196347</v>
      </c>
      <c r="W9" s="9">
        <v>0.28538812785388129</v>
      </c>
      <c r="X9" s="9">
        <v>0.52796803652968038</v>
      </c>
    </row>
    <row r="15" spans="1:24" ht="15.75" x14ac:dyDescent="0.5">
      <c r="A15" s="7" t="s">
        <v>53</v>
      </c>
    </row>
    <row r="16" spans="1:24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4" x14ac:dyDescent="0.45">
      <c r="A17" t="s">
        <v>34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>
        <v>8.6431833007175468E-2</v>
      </c>
      <c r="M17" s="9">
        <v>8.9460441710930941E-2</v>
      </c>
      <c r="N17" s="9">
        <v>9.1557170813530875E-2</v>
      </c>
      <c r="O17" s="9">
        <v>9.062529121237535E-2</v>
      </c>
      <c r="P17" s="9">
        <v>9.5436119653340784E-2</v>
      </c>
      <c r="Q17" s="9">
        <v>0.12001211443481503</v>
      </c>
      <c r="R17" s="9">
        <v>0.13471950424005216</v>
      </c>
      <c r="S17" s="9">
        <v>0.15143043518777374</v>
      </c>
      <c r="T17" s="9">
        <v>0.15399310409095143</v>
      </c>
      <c r="U17" s="9">
        <v>0.15539092349268477</v>
      </c>
      <c r="V17" s="9">
        <v>0.15422607399124036</v>
      </c>
      <c r="W17" s="9">
        <v>0.15492498369210697</v>
      </c>
      <c r="X17" s="9">
        <v>0.15492498369210697</v>
      </c>
    </row>
    <row r="18" spans="1:24" x14ac:dyDescent="0.45">
      <c r="A18" t="s">
        <v>36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>
        <v>0.12328767123287672</v>
      </c>
      <c r="U18" s="9">
        <v>0.27659360730593613</v>
      </c>
      <c r="V18" s="9"/>
      <c r="W18" s="9">
        <v>9.9872146118721458E-2</v>
      </c>
      <c r="X18" s="9">
        <v>0.31109863013698635</v>
      </c>
    </row>
    <row r="19" spans="1:24" x14ac:dyDescent="0.45">
      <c r="A19" t="s">
        <v>38</v>
      </c>
      <c r="B19" s="9">
        <v>0.23098601598173515</v>
      </c>
      <c r="C19" s="9">
        <v>0.18906963470319632</v>
      </c>
      <c r="D19" s="9">
        <v>0.17480022831050229</v>
      </c>
      <c r="E19" s="9">
        <v>8.1157248858447481E-2</v>
      </c>
      <c r="F19" s="9">
        <v>8.2940924657534248E-2</v>
      </c>
      <c r="G19" s="9">
        <v>0.11683076484018265</v>
      </c>
      <c r="H19" s="9">
        <v>0.17747574200913241</v>
      </c>
      <c r="I19" s="9">
        <v>0.11058789954337898</v>
      </c>
      <c r="J19" s="9">
        <v>0.12565926869845315</v>
      </c>
      <c r="K19" s="9">
        <v>6.3714558776680474E-2</v>
      </c>
      <c r="L19" s="9">
        <v>0.23096527556546673</v>
      </c>
      <c r="M19" s="9">
        <v>0.22388588014583555</v>
      </c>
      <c r="N19" s="9">
        <v>3.8051750380517502E-2</v>
      </c>
      <c r="O19" s="9">
        <v>8.4952745035573971E-2</v>
      </c>
      <c r="P19" s="9">
        <v>7.7873349615942805E-2</v>
      </c>
      <c r="Q19" s="9">
        <v>4.6900994655056462E-2</v>
      </c>
      <c r="R19" s="9">
        <v>0.25396336770817302</v>
      </c>
      <c r="S19" s="9">
        <v>0.50426692661570305</v>
      </c>
      <c r="T19" s="9">
        <v>0.39374802032790379</v>
      </c>
      <c r="U19" s="9">
        <v>0.3763128905034604</v>
      </c>
      <c r="V19" s="9">
        <v>0.36269695109474115</v>
      </c>
      <c r="W19" s="9">
        <v>4.4709054774899016E-3</v>
      </c>
      <c r="X19" s="9">
        <v>0.2110165264845025</v>
      </c>
    </row>
    <row r="20" spans="1:24" x14ac:dyDescent="0.45">
      <c r="A20" t="s">
        <v>40</v>
      </c>
      <c r="B20" s="9">
        <v>0.40229442142616423</v>
      </c>
      <c r="C20" s="9">
        <v>0.43541059132011667</v>
      </c>
      <c r="D20" s="9">
        <v>0.37088122135908053</v>
      </c>
      <c r="E20" s="9">
        <v>0.39482442316240357</v>
      </c>
      <c r="F20" s="9">
        <v>0.45907786802440703</v>
      </c>
      <c r="G20" s="9">
        <v>0.55732260636370234</v>
      </c>
      <c r="H20" s="9">
        <v>0.50399536437356574</v>
      </c>
      <c r="I20" s="9">
        <v>0.57480254508247375</v>
      </c>
      <c r="J20" s="9">
        <v>0.53081776670817771</v>
      </c>
      <c r="K20" s="9">
        <v>0.58051337488528165</v>
      </c>
      <c r="L20" s="9">
        <v>0.56301057885929828</v>
      </c>
      <c r="M20" s="9">
        <v>0.54664396562737061</v>
      </c>
      <c r="N20" s="9">
        <v>0.68357584363514867</v>
      </c>
      <c r="O20" s="9">
        <v>0.65842141706618362</v>
      </c>
      <c r="P20" s="9">
        <v>0.67937629028485425</v>
      </c>
      <c r="Q20" s="9">
        <v>0.70780238457635725</v>
      </c>
      <c r="R20" s="9">
        <v>0.55078246415124565</v>
      </c>
      <c r="S20" s="9">
        <v>0.54196006568933741</v>
      </c>
      <c r="T20" s="9">
        <v>0.42869361973279607</v>
      </c>
      <c r="U20" s="9">
        <v>0.46334036910645021</v>
      </c>
      <c r="V20" s="9">
        <v>0.53931967628736543</v>
      </c>
      <c r="W20" s="9">
        <v>0.52286911315723117</v>
      </c>
      <c r="X20" s="9">
        <v>0.6089434804071493</v>
      </c>
    </row>
    <row r="21" spans="1:24" x14ac:dyDescent="0.45">
      <c r="A21" t="s">
        <v>51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>
        <v>1.466662755565985E-4</v>
      </c>
      <c r="M21" s="9">
        <v>2.280498738558412E-4</v>
      </c>
      <c r="N21" s="9">
        <v>1.6975359538115016E-3</v>
      </c>
      <c r="O21" s="9">
        <v>4.2899919750038606E-3</v>
      </c>
      <c r="P21" s="9">
        <v>6.943512446970658E-2</v>
      </c>
      <c r="Q21" s="9">
        <v>7.9197963863570073E-2</v>
      </c>
      <c r="R21" s="9">
        <v>9.8392621160937853E-3</v>
      </c>
      <c r="S21" s="9">
        <v>0.10944436363005619</v>
      </c>
      <c r="T21" s="9">
        <v>0.18755482345668131</v>
      </c>
      <c r="U21" s="9">
        <v>0.18377293048066173</v>
      </c>
      <c r="V21" s="9">
        <v>0.20417097835985376</v>
      </c>
      <c r="W21" s="9">
        <v>0.19006452278094715</v>
      </c>
      <c r="X21" s="9">
        <v>0.20929524159343899</v>
      </c>
    </row>
    <row r="22" spans="1:24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>
        <v>4.7833531864204873E-2</v>
      </c>
      <c r="V22" s="9">
        <v>0.12845522841120638</v>
      </c>
      <c r="W22" s="9">
        <v>0.28762519673258469</v>
      </c>
      <c r="X22" s="9">
        <v>0.28452926603999967</v>
      </c>
    </row>
    <row r="30" spans="1:24" ht="15.75" x14ac:dyDescent="0.5">
      <c r="A30" s="7" t="s">
        <v>54</v>
      </c>
    </row>
    <row r="31" spans="1:24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</row>
    <row r="32" spans="1:24" x14ac:dyDescent="0.45">
      <c r="A32" s="10" t="s">
        <v>55</v>
      </c>
      <c r="B32" s="10">
        <v>1.49</v>
      </c>
      <c r="C32" s="10">
        <v>1.79</v>
      </c>
      <c r="D32" s="10">
        <v>2.08</v>
      </c>
      <c r="E32" s="10">
        <v>2.33</v>
      </c>
      <c r="F32" s="10">
        <v>2.39</v>
      </c>
      <c r="G32" s="10">
        <v>2.65</v>
      </c>
      <c r="H32" s="10">
        <v>2.64</v>
      </c>
      <c r="I32" s="10">
        <v>2.8</v>
      </c>
      <c r="J32" s="10">
        <v>2.96</v>
      </c>
      <c r="K32" s="10">
        <v>3.05</v>
      </c>
      <c r="L32" s="10">
        <v>3.23</v>
      </c>
      <c r="M32" s="10">
        <v>3.29</v>
      </c>
      <c r="N32" s="10">
        <v>3.62</v>
      </c>
      <c r="O32" s="10">
        <v>3.81</v>
      </c>
      <c r="P32" s="10">
        <v>4.18</v>
      </c>
      <c r="Q32" s="10">
        <v>4.4399999999999995</v>
      </c>
      <c r="R32" s="10">
        <v>4.7799999999999994</v>
      </c>
      <c r="S32" s="10">
        <v>4.72</v>
      </c>
      <c r="T32" s="10">
        <v>4.9399999999999995</v>
      </c>
      <c r="U32" s="10">
        <v>5.8199999999999994</v>
      </c>
      <c r="V32" s="10">
        <v>6.06</v>
      </c>
      <c r="W32" s="10">
        <v>6.66</v>
      </c>
      <c r="X32" s="10">
        <v>7.76</v>
      </c>
    </row>
    <row r="33" spans="1:24" x14ac:dyDescent="0.45">
      <c r="A33" t="s">
        <v>34</v>
      </c>
      <c r="B33" s="11">
        <v>0.05</v>
      </c>
      <c r="C33" s="11">
        <v>0.06</v>
      </c>
      <c r="D33" s="11">
        <v>7.0000000000000007E-2</v>
      </c>
      <c r="E33" s="11">
        <v>0.05</v>
      </c>
      <c r="F33" s="11">
        <v>0.04</v>
      </c>
      <c r="G33" s="11">
        <v>0.05</v>
      </c>
      <c r="H33" s="11">
        <v>0.05</v>
      </c>
      <c r="I33" s="11">
        <v>0.04</v>
      </c>
      <c r="J33" s="11">
        <v>0.04</v>
      </c>
      <c r="K33" s="11">
        <v>0.05</v>
      </c>
      <c r="L33" s="11">
        <v>7.0000000000000007E-2</v>
      </c>
      <c r="M33" s="11">
        <v>0.08</v>
      </c>
      <c r="N33" s="11">
        <v>0.05</v>
      </c>
      <c r="O33" s="11">
        <v>0.06</v>
      </c>
      <c r="P33" s="11">
        <v>7.0000000000000007E-2</v>
      </c>
      <c r="Q33" s="11">
        <v>7.0000000000000007E-2</v>
      </c>
      <c r="R33" s="11">
        <v>0.06</v>
      </c>
      <c r="S33" s="11">
        <v>0.08</v>
      </c>
      <c r="T33" s="11">
        <v>0.09</v>
      </c>
      <c r="U33" s="11">
        <v>0.12</v>
      </c>
      <c r="V33" s="11">
        <v>0.11</v>
      </c>
      <c r="W33" s="11">
        <v>0.1</v>
      </c>
      <c r="X33" s="11">
        <v>0.11</v>
      </c>
    </row>
    <row r="34" spans="1:24" x14ac:dyDescent="0.45">
      <c r="A34" t="s">
        <v>36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0.02</v>
      </c>
      <c r="Q34" s="11">
        <v>0.2</v>
      </c>
      <c r="R34" s="11">
        <v>0.39</v>
      </c>
      <c r="S34" s="11">
        <v>0.31</v>
      </c>
      <c r="T34" s="11">
        <v>0.49</v>
      </c>
      <c r="U34" s="11">
        <v>0.76</v>
      </c>
      <c r="V34" s="11">
        <v>0.15</v>
      </c>
      <c r="W34" s="11">
        <v>0.4</v>
      </c>
      <c r="X34" s="11">
        <v>0.47</v>
      </c>
    </row>
    <row r="35" spans="1:24" x14ac:dyDescent="0.45">
      <c r="A35" t="s">
        <v>38</v>
      </c>
      <c r="B35" s="11">
        <v>0</v>
      </c>
      <c r="C35" s="11">
        <v>0</v>
      </c>
      <c r="D35" s="11">
        <v>0.01</v>
      </c>
      <c r="E35" s="11">
        <v>0.05</v>
      </c>
      <c r="F35" s="11">
        <v>0.06</v>
      </c>
      <c r="G35" s="11">
        <v>0.06</v>
      </c>
      <c r="H35" s="11">
        <v>0.05</v>
      </c>
      <c r="I35" s="11">
        <v>0.05</v>
      </c>
      <c r="J35" s="11">
        <v>0.05</v>
      </c>
      <c r="K35" s="11">
        <v>0.05</v>
      </c>
      <c r="L35" s="11">
        <v>0.08</v>
      </c>
      <c r="M35" s="11">
        <v>0.06</v>
      </c>
      <c r="N35" s="11">
        <v>0.14000000000000001</v>
      </c>
      <c r="O35" s="11">
        <v>0.15</v>
      </c>
      <c r="P35" s="11">
        <v>0.13</v>
      </c>
      <c r="Q35" s="11">
        <v>0.08</v>
      </c>
      <c r="R35" s="11">
        <v>0.08</v>
      </c>
      <c r="S35" s="11">
        <v>0.06</v>
      </c>
      <c r="T35" s="11">
        <v>0.04</v>
      </c>
      <c r="U35" s="11">
        <v>0.06</v>
      </c>
      <c r="V35" s="11">
        <v>0.05</v>
      </c>
      <c r="W35" s="11">
        <v>0.02</v>
      </c>
      <c r="X35" s="11">
        <v>0.03</v>
      </c>
    </row>
    <row r="36" spans="1:24" x14ac:dyDescent="0.45">
      <c r="A36" t="s">
        <v>50</v>
      </c>
      <c r="B36" s="11">
        <v>0</v>
      </c>
      <c r="C36" s="11">
        <v>0</v>
      </c>
      <c r="D36" s="11">
        <v>0.19</v>
      </c>
      <c r="E36" s="11">
        <v>0.33</v>
      </c>
      <c r="F36" s="11">
        <v>0.28999999999999998</v>
      </c>
      <c r="G36" s="11">
        <v>0.26</v>
      </c>
      <c r="H36" s="11">
        <v>0.23</v>
      </c>
      <c r="I36" s="11">
        <v>0.18</v>
      </c>
      <c r="J36" s="11">
        <v>0.23</v>
      </c>
      <c r="K36" s="11">
        <v>0.24</v>
      </c>
      <c r="L36" s="11">
        <v>0.25</v>
      </c>
      <c r="M36" s="11">
        <v>0.25</v>
      </c>
      <c r="N36" s="11">
        <v>0.28999999999999998</v>
      </c>
      <c r="O36" s="11">
        <v>0.31</v>
      </c>
      <c r="P36" s="11">
        <v>0.31</v>
      </c>
      <c r="Q36" s="11">
        <v>0.33</v>
      </c>
      <c r="R36" s="11">
        <v>0.36</v>
      </c>
      <c r="S36" s="11">
        <v>0.36</v>
      </c>
      <c r="T36" s="11">
        <v>0.36</v>
      </c>
      <c r="U36" s="11">
        <v>0.31</v>
      </c>
      <c r="V36" s="11">
        <v>0.31</v>
      </c>
      <c r="W36" s="11">
        <v>0.31</v>
      </c>
      <c r="X36" s="11">
        <v>0.31</v>
      </c>
    </row>
    <row r="37" spans="1:24" x14ac:dyDescent="0.45">
      <c r="A37" t="s">
        <v>56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</row>
    <row r="38" spans="1:24" x14ac:dyDescent="0.45">
      <c r="A38" t="s">
        <v>40</v>
      </c>
      <c r="B38" s="11">
        <v>1.44</v>
      </c>
      <c r="C38" s="11">
        <v>1.73</v>
      </c>
      <c r="D38" s="11">
        <v>1.81</v>
      </c>
      <c r="E38" s="11">
        <v>1.9</v>
      </c>
      <c r="F38" s="11">
        <v>2</v>
      </c>
      <c r="G38" s="11">
        <v>2.2799999999999998</v>
      </c>
      <c r="H38" s="11">
        <v>2.31</v>
      </c>
      <c r="I38" s="11">
        <v>2.5299999999999998</v>
      </c>
      <c r="J38" s="11">
        <v>2.64</v>
      </c>
      <c r="K38" s="11">
        <v>2.71</v>
      </c>
      <c r="L38" s="11">
        <v>2.83</v>
      </c>
      <c r="M38" s="11">
        <v>2.9</v>
      </c>
      <c r="N38" s="11">
        <v>3.14</v>
      </c>
      <c r="O38" s="11">
        <v>3.29</v>
      </c>
      <c r="P38" s="11">
        <v>3.65</v>
      </c>
      <c r="Q38" s="11">
        <v>3.76</v>
      </c>
      <c r="R38" s="11">
        <v>3.88</v>
      </c>
      <c r="S38" s="11">
        <v>3.82</v>
      </c>
      <c r="T38" s="11">
        <v>3.71</v>
      </c>
      <c r="U38" s="11">
        <v>4.22</v>
      </c>
      <c r="V38" s="11">
        <v>4.84</v>
      </c>
      <c r="W38" s="11">
        <v>4.8899999999999997</v>
      </c>
      <c r="X38" s="11">
        <v>5.26</v>
      </c>
    </row>
    <row r="39" spans="1:24" x14ac:dyDescent="0.45">
      <c r="A39" t="s">
        <v>51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0.01</v>
      </c>
      <c r="S39" s="11">
        <v>0.09</v>
      </c>
      <c r="T39" s="11">
        <v>0.25</v>
      </c>
      <c r="U39" s="11">
        <v>0.33</v>
      </c>
      <c r="V39" s="11">
        <v>0.38</v>
      </c>
      <c r="W39" s="11">
        <v>0.54</v>
      </c>
      <c r="X39" s="11">
        <v>0.84</v>
      </c>
    </row>
    <row r="40" spans="1:24" x14ac:dyDescent="0.45">
      <c r="A40" t="s">
        <v>52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0.02</v>
      </c>
      <c r="V40" s="11">
        <v>0.22</v>
      </c>
      <c r="W40" s="11">
        <v>0.4</v>
      </c>
      <c r="X40" s="11">
        <v>0.74</v>
      </c>
    </row>
    <row r="44" spans="1:24" ht="15.75" x14ac:dyDescent="0.5">
      <c r="A44" s="7" t="s">
        <v>57</v>
      </c>
    </row>
    <row r="45" spans="1:24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4" x14ac:dyDescent="0.45">
      <c r="A46" s="10" t="s">
        <v>55</v>
      </c>
      <c r="B46" s="10">
        <v>1.2461610000000001</v>
      </c>
      <c r="C46" s="10">
        <v>1.2909679999999999</v>
      </c>
      <c r="D46" s="10">
        <v>1.116673</v>
      </c>
      <c r="E46" s="10">
        <v>1.0807720000000001</v>
      </c>
      <c r="F46" s="10">
        <v>1.2417799999999999</v>
      </c>
      <c r="G46" s="10">
        <v>1.5277883999999999</v>
      </c>
      <c r="H46" s="10">
        <v>1.6637933</v>
      </c>
      <c r="I46" s="10">
        <v>1.7929004000000002</v>
      </c>
      <c r="J46" s="10">
        <v>2.0729099999999998</v>
      </c>
      <c r="K46" s="10">
        <v>2.1468880000000001</v>
      </c>
      <c r="L46" s="10">
        <v>2.2832279999999998</v>
      </c>
      <c r="M46" s="10">
        <v>2.22553</v>
      </c>
      <c r="N46" s="10">
        <v>2.5375359999999998</v>
      </c>
      <c r="O46" s="10">
        <v>2.6303069999999997</v>
      </c>
      <c r="P46" s="10">
        <v>2.8055230000000004</v>
      </c>
      <c r="Q46" s="10">
        <v>2.8998750000000002</v>
      </c>
      <c r="R46" s="10">
        <v>3.1094639999999996</v>
      </c>
      <c r="S46" s="10">
        <v>3.4496749999999996</v>
      </c>
      <c r="T46" s="10">
        <v>3.5783349999999996</v>
      </c>
      <c r="U46" s="10">
        <v>3.9510820000000004</v>
      </c>
      <c r="V46" s="10">
        <v>4.2666070000000005</v>
      </c>
      <c r="W46" s="10">
        <v>4.0807240000000009</v>
      </c>
      <c r="X46" s="10">
        <v>5.3812069999999999</v>
      </c>
    </row>
    <row r="47" spans="1:24" x14ac:dyDescent="0.45">
      <c r="A47" t="s">
        <v>34</v>
      </c>
      <c r="B47" s="11">
        <v>1.3099999999999999E-2</v>
      </c>
      <c r="C47" s="11">
        <v>1.29E-2</v>
      </c>
      <c r="D47" s="11">
        <v>1.26E-2</v>
      </c>
      <c r="E47" s="11">
        <v>1.2699999999999999E-2</v>
      </c>
      <c r="F47" s="11">
        <v>1.2699999999999999E-2</v>
      </c>
      <c r="G47" s="11">
        <v>1.2699999999999999E-2</v>
      </c>
      <c r="H47" s="11">
        <v>1.2699999999999999E-2</v>
      </c>
      <c r="I47" s="11">
        <v>1.2800000000000001E-2</v>
      </c>
      <c r="J47" s="11">
        <v>1.2800000000000001E-2</v>
      </c>
      <c r="K47" s="11">
        <v>1.2800000000000001E-2</v>
      </c>
      <c r="L47" s="11">
        <v>3.7100000000000001E-2</v>
      </c>
      <c r="M47" s="11">
        <v>3.8399999999999997E-2</v>
      </c>
      <c r="N47" s="11">
        <v>3.9299999999999995E-2</v>
      </c>
      <c r="O47" s="11">
        <v>3.8899999999999997E-2</v>
      </c>
      <c r="P47" s="11">
        <v>4.0965000000000001E-2</v>
      </c>
      <c r="Q47" s="11">
        <v>5.1514000000000004E-2</v>
      </c>
      <c r="R47" s="11">
        <v>5.7826999999999996E-2</v>
      </c>
      <c r="S47" s="11">
        <v>6.5000000000000002E-2</v>
      </c>
      <c r="T47" s="11">
        <v>6.6099999999999992E-2</v>
      </c>
      <c r="U47" s="11">
        <v>6.6700000000000009E-2</v>
      </c>
      <c r="V47" s="11">
        <v>6.6200000000000009E-2</v>
      </c>
      <c r="W47" s="11">
        <v>6.6500000000000004E-2</v>
      </c>
      <c r="X47" s="11">
        <v>6.6500000000000004E-2</v>
      </c>
    </row>
    <row r="48" spans="1:24" x14ac:dyDescent="0.45">
      <c r="A48" t="s">
        <v>36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>
        <v>0.13500000000000001</v>
      </c>
      <c r="U48" s="11">
        <v>0.30287000000000003</v>
      </c>
      <c r="V48" s="11"/>
      <c r="W48" s="11">
        <v>0.10936</v>
      </c>
      <c r="X48" s="11">
        <v>0.34065300000000004</v>
      </c>
    </row>
    <row r="49" spans="1:24" x14ac:dyDescent="0.45">
      <c r="A49" t="s">
        <v>38</v>
      </c>
      <c r="B49" s="11">
        <v>0.25900000000000001</v>
      </c>
      <c r="C49" s="11">
        <v>0.21199999999999999</v>
      </c>
      <c r="D49" s="11">
        <v>0.19600000000000001</v>
      </c>
      <c r="E49" s="11">
        <v>9.0999999999999998E-2</v>
      </c>
      <c r="F49" s="11">
        <v>9.2999999999999999E-2</v>
      </c>
      <c r="G49" s="11">
        <v>0.13100000000000001</v>
      </c>
      <c r="H49" s="11">
        <v>0.19900000000000001</v>
      </c>
      <c r="I49" s="11">
        <v>0.124</v>
      </c>
      <c r="J49" s="11">
        <v>0.14199999999999999</v>
      </c>
      <c r="K49" s="11">
        <v>7.1999999999999995E-2</v>
      </c>
      <c r="L49" s="11">
        <v>0.26100000000000001</v>
      </c>
      <c r="M49" s="11">
        <v>0.253</v>
      </c>
      <c r="N49" s="11">
        <v>4.2999999999999997E-2</v>
      </c>
      <c r="O49" s="11">
        <v>9.6000000000000002E-2</v>
      </c>
      <c r="P49" s="11">
        <v>8.7999999999999995E-2</v>
      </c>
      <c r="Q49" s="11">
        <v>5.2999999999999999E-2</v>
      </c>
      <c r="R49" s="11">
        <v>0.29699999999999999</v>
      </c>
      <c r="S49" s="11">
        <v>0.58972000000000002</v>
      </c>
      <c r="T49" s="11">
        <v>0.56188000000000005</v>
      </c>
      <c r="U49" s="11">
        <v>0.53700000000000003</v>
      </c>
      <c r="V49" s="11">
        <v>0.51757000000000009</v>
      </c>
      <c r="W49" s="11">
        <v>6.3800000000000003E-3</v>
      </c>
      <c r="X49" s="11">
        <v>0.52294200000000002</v>
      </c>
    </row>
    <row r="50" spans="1:24" x14ac:dyDescent="0.45">
      <c r="A50" t="s">
        <v>40</v>
      </c>
      <c r="B50" s="11">
        <v>0.97406100000000007</v>
      </c>
      <c r="C50" s="11">
        <v>1.066068</v>
      </c>
      <c r="D50" s="11">
        <v>0.90807300000000002</v>
      </c>
      <c r="E50" s="11">
        <v>0.97707200000000005</v>
      </c>
      <c r="F50" s="11">
        <v>1.13608</v>
      </c>
      <c r="G50" s="11">
        <v>1.3840884</v>
      </c>
      <c r="H50" s="11">
        <v>1.4520933</v>
      </c>
      <c r="I50" s="11">
        <v>1.6561004000000001</v>
      </c>
      <c r="J50" s="11">
        <v>1.91811</v>
      </c>
      <c r="K50" s="11">
        <v>2.0620880000000001</v>
      </c>
      <c r="L50" s="11">
        <v>1.9851189999999999</v>
      </c>
      <c r="M50" s="11">
        <v>1.9341159999999999</v>
      </c>
      <c r="N50" s="11">
        <v>2.4551309999999997</v>
      </c>
      <c r="O50" s="11">
        <v>2.4951379999999999</v>
      </c>
      <c r="P50" s="11">
        <v>2.6721500000000002</v>
      </c>
      <c r="Q50" s="11">
        <v>2.7901570000000002</v>
      </c>
      <c r="R50" s="11">
        <v>2.7501669999999998</v>
      </c>
      <c r="S50" s="11">
        <v>2.7061149999999996</v>
      </c>
      <c r="T50" s="11">
        <v>2.5941999999999998</v>
      </c>
      <c r="U50" s="11">
        <v>2.7632730000000003</v>
      </c>
      <c r="V50" s="11">
        <v>3.216399</v>
      </c>
      <c r="W50" s="11">
        <v>3.1182910000000001</v>
      </c>
      <c r="X50" s="11">
        <v>3.6316219999999997</v>
      </c>
    </row>
    <row r="51" spans="1:24" x14ac:dyDescent="0.45">
      <c r="A51" t="s">
        <v>51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>
        <v>8.9999999999999985E-6</v>
      </c>
      <c r="M51" s="11">
        <v>1.4E-5</v>
      </c>
      <c r="N51" s="11">
        <v>1.0499999999999999E-4</v>
      </c>
      <c r="O51" s="11">
        <v>2.6900000000000003E-4</v>
      </c>
      <c r="P51" s="11">
        <v>4.4080000000000005E-3</v>
      </c>
      <c r="Q51" s="11">
        <v>5.2039999999999994E-3</v>
      </c>
      <c r="R51" s="11">
        <v>4.47E-3</v>
      </c>
      <c r="S51" s="11">
        <v>8.8840000000000002E-2</v>
      </c>
      <c r="T51" s="11">
        <v>0.22115499999999999</v>
      </c>
      <c r="U51" s="11">
        <v>0.25810899999999998</v>
      </c>
      <c r="V51" s="11">
        <v>0.287858</v>
      </c>
      <c r="W51" s="11">
        <v>0.38033300000000003</v>
      </c>
      <c r="X51" s="11">
        <v>0.42393400000000003</v>
      </c>
    </row>
    <row r="52" spans="1:24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>
        <v>2.3129999999999998E-2</v>
      </c>
      <c r="V52" s="11">
        <v>0.17858000000000002</v>
      </c>
      <c r="W52" s="11">
        <v>0.39985999999999999</v>
      </c>
      <c r="X52" s="11">
        <v>0.39555599999999996</v>
      </c>
    </row>
    <row r="56" spans="1:24" ht="15.75" x14ac:dyDescent="0.5">
      <c r="A56" s="7" t="s">
        <v>58</v>
      </c>
    </row>
    <row r="57" spans="1:24" x14ac:dyDescent="0.45">
      <c r="A57" s="8" t="s">
        <v>49</v>
      </c>
      <c r="B57" s="8">
        <v>2000</v>
      </c>
      <c r="C57" s="8">
        <v>2001</v>
      </c>
      <c r="D57" s="8">
        <v>2002</v>
      </c>
      <c r="E57" s="8">
        <v>2003</v>
      </c>
      <c r="F57" s="8">
        <v>2004</v>
      </c>
      <c r="G57" s="8">
        <v>2005</v>
      </c>
      <c r="H57" s="8">
        <v>2006</v>
      </c>
      <c r="I57" s="8">
        <v>2007</v>
      </c>
      <c r="J57" s="8">
        <v>2008</v>
      </c>
      <c r="K57" s="8">
        <v>2009</v>
      </c>
      <c r="L57" s="8">
        <v>2010</v>
      </c>
      <c r="M57" s="8">
        <v>2011</v>
      </c>
      <c r="N57" s="8">
        <v>2012</v>
      </c>
      <c r="O57" s="8">
        <v>2013</v>
      </c>
      <c r="P57" s="8">
        <v>2014</v>
      </c>
      <c r="Q57" s="8">
        <v>2015</v>
      </c>
      <c r="R57" s="8">
        <v>2016</v>
      </c>
      <c r="S57" s="8">
        <v>2017</v>
      </c>
      <c r="T57" s="8">
        <v>2018</v>
      </c>
      <c r="U57" s="8">
        <v>2019</v>
      </c>
      <c r="V57" s="8">
        <v>2020</v>
      </c>
      <c r="W57" s="8">
        <v>2021</v>
      </c>
      <c r="X57" s="8">
        <v>2022</v>
      </c>
    </row>
    <row r="58" spans="1:24" x14ac:dyDescent="0.45">
      <c r="A58" t="s">
        <v>34</v>
      </c>
      <c r="B58" s="11">
        <v>0.01</v>
      </c>
      <c r="C58" s="11">
        <v>0.01</v>
      </c>
      <c r="D58" s="11">
        <v>0.01</v>
      </c>
      <c r="E58" s="11">
        <v>0.01</v>
      </c>
      <c r="F58" s="11">
        <v>0.01</v>
      </c>
      <c r="G58" s="11">
        <v>0.01</v>
      </c>
      <c r="H58" s="11">
        <v>0.01</v>
      </c>
      <c r="I58" s="11">
        <v>0.01</v>
      </c>
      <c r="J58" s="11">
        <v>0.01</v>
      </c>
      <c r="K58" s="11">
        <v>0.01</v>
      </c>
      <c r="L58" s="11">
        <v>0.03</v>
      </c>
      <c r="M58" s="11">
        <v>0.03</v>
      </c>
      <c r="N58" s="11">
        <v>0.03</v>
      </c>
      <c r="O58" s="11">
        <v>0.03</v>
      </c>
      <c r="P58" s="11">
        <v>0.03</v>
      </c>
      <c r="Q58" s="11">
        <v>0.03</v>
      </c>
      <c r="R58" s="11">
        <v>0.03</v>
      </c>
      <c r="S58" s="11">
        <v>0.03</v>
      </c>
      <c r="T58" s="11">
        <v>0.03</v>
      </c>
      <c r="U58" s="11">
        <v>0.03</v>
      </c>
      <c r="V58" s="11">
        <v>0.03</v>
      </c>
      <c r="W58" s="11">
        <v>0.03</v>
      </c>
      <c r="X58" s="11">
        <v>0.03</v>
      </c>
    </row>
    <row r="59" spans="1:24" x14ac:dyDescent="0.45">
      <c r="A59" t="s">
        <v>36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0.03</v>
      </c>
      <c r="N59" s="11">
        <v>0.03</v>
      </c>
      <c r="O59" s="11">
        <v>0.03</v>
      </c>
      <c r="P59" s="11">
        <v>0.03</v>
      </c>
      <c r="Q59" s="11">
        <v>0.03</v>
      </c>
      <c r="R59" s="11">
        <v>0.03</v>
      </c>
      <c r="S59" s="11">
        <v>0.03</v>
      </c>
      <c r="T59" s="11">
        <v>0.03</v>
      </c>
      <c r="U59" s="11">
        <v>0.03</v>
      </c>
      <c r="V59" s="11">
        <v>0.03</v>
      </c>
      <c r="W59" s="11">
        <v>0.16</v>
      </c>
      <c r="X59" s="11">
        <v>0.16</v>
      </c>
    </row>
    <row r="60" spans="1:24" x14ac:dyDescent="0.45">
      <c r="A60" t="s">
        <v>38</v>
      </c>
      <c r="B60" s="11">
        <v>0.13</v>
      </c>
      <c r="C60" s="11">
        <v>0.13</v>
      </c>
      <c r="D60" s="11">
        <v>0.13</v>
      </c>
      <c r="E60" s="11">
        <v>0.13</v>
      </c>
      <c r="F60" s="11">
        <v>0.13</v>
      </c>
      <c r="G60" s="11">
        <v>0.13</v>
      </c>
      <c r="H60" s="11">
        <v>0.13</v>
      </c>
      <c r="I60" s="11">
        <v>0.13</v>
      </c>
      <c r="J60" s="11">
        <v>0.13</v>
      </c>
      <c r="K60" s="11">
        <v>0.13</v>
      </c>
      <c r="L60" s="11">
        <v>0.13</v>
      </c>
      <c r="M60" s="11">
        <v>0.13</v>
      </c>
      <c r="N60" s="11">
        <v>0.13</v>
      </c>
      <c r="O60" s="11">
        <v>0.13</v>
      </c>
      <c r="P60" s="11">
        <v>0.13</v>
      </c>
      <c r="Q60" s="11">
        <v>0.13</v>
      </c>
      <c r="R60" s="11">
        <v>0.13</v>
      </c>
      <c r="S60" s="11">
        <v>0.13</v>
      </c>
      <c r="T60" s="11">
        <v>0.16</v>
      </c>
      <c r="U60" s="11">
        <v>0.16</v>
      </c>
      <c r="V60" s="11">
        <v>0.16</v>
      </c>
      <c r="W60" s="11">
        <v>0.16</v>
      </c>
      <c r="X60" s="11">
        <v>0.28000000000000003</v>
      </c>
    </row>
    <row r="61" spans="1:24" x14ac:dyDescent="0.45">
      <c r="A61" t="s">
        <v>50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</row>
    <row r="62" spans="1:24" x14ac:dyDescent="0.45">
      <c r="A62" t="s">
        <v>56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</row>
    <row r="63" spans="1:24" x14ac:dyDescent="0.45">
      <c r="A63" t="s">
        <v>40</v>
      </c>
      <c r="B63" s="11">
        <v>0.28000000000000003</v>
      </c>
      <c r="C63" s="11">
        <v>0.28000000000000003</v>
      </c>
      <c r="D63" s="11">
        <v>0.28000000000000003</v>
      </c>
      <c r="E63" s="11">
        <v>0.28000000000000003</v>
      </c>
      <c r="F63" s="11">
        <v>0.28000000000000003</v>
      </c>
      <c r="G63" s="11">
        <v>0.28000000000000003</v>
      </c>
      <c r="H63" s="11">
        <v>0.33</v>
      </c>
      <c r="I63" s="11">
        <v>0.33</v>
      </c>
      <c r="J63" s="11">
        <v>0.41</v>
      </c>
      <c r="K63" s="11">
        <v>0.41</v>
      </c>
      <c r="L63" s="11">
        <v>0.4</v>
      </c>
      <c r="M63" s="11">
        <v>0.4</v>
      </c>
      <c r="N63" s="11">
        <v>0.41</v>
      </c>
      <c r="O63" s="11">
        <v>0.43</v>
      </c>
      <c r="P63" s="11">
        <v>0.45</v>
      </c>
      <c r="Q63" s="11">
        <v>0.45</v>
      </c>
      <c r="R63" s="11">
        <v>0.56999999999999995</v>
      </c>
      <c r="S63" s="11">
        <v>0.56999999999999995</v>
      </c>
      <c r="T63" s="11">
        <v>0.69</v>
      </c>
      <c r="U63" s="11">
        <v>0.68</v>
      </c>
      <c r="V63" s="11">
        <v>0.68</v>
      </c>
      <c r="W63" s="11">
        <v>0.68</v>
      </c>
      <c r="X63" s="11">
        <v>0.68</v>
      </c>
    </row>
    <row r="64" spans="1:24" x14ac:dyDescent="0.45">
      <c r="A64" t="s">
        <v>51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0.01</v>
      </c>
      <c r="O64" s="11">
        <v>0.01</v>
      </c>
      <c r="P64" s="11">
        <v>0.01</v>
      </c>
      <c r="Q64" s="11">
        <v>0.01</v>
      </c>
      <c r="R64" s="11">
        <v>0.04</v>
      </c>
      <c r="S64" s="11">
        <v>0.11</v>
      </c>
      <c r="T64" s="11">
        <v>0.15</v>
      </c>
      <c r="U64" s="11">
        <v>0.17</v>
      </c>
      <c r="V64" s="11">
        <v>0.17</v>
      </c>
      <c r="W64" s="11">
        <v>0.24</v>
      </c>
      <c r="X64" s="11">
        <v>0.26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0.06</v>
      </c>
      <c r="V65" s="11">
        <v>0.16</v>
      </c>
      <c r="W65" s="11">
        <v>0.16</v>
      </c>
      <c r="X65" s="11">
        <v>0.16</v>
      </c>
    </row>
    <row r="68" spans="1:26" ht="15.75" x14ac:dyDescent="0.5">
      <c r="A68" s="7" t="s">
        <v>59</v>
      </c>
    </row>
    <row r="69" spans="1:26" x14ac:dyDescent="0.45">
      <c r="A69" s="8" t="s">
        <v>49</v>
      </c>
      <c r="B69" s="8">
        <v>2000</v>
      </c>
      <c r="C69" s="8">
        <v>2001</v>
      </c>
      <c r="D69" s="8">
        <v>2002</v>
      </c>
      <c r="E69" s="8">
        <v>2003</v>
      </c>
      <c r="F69" s="8">
        <v>2004</v>
      </c>
      <c r="G69" s="8">
        <v>2005</v>
      </c>
      <c r="H69" s="8">
        <v>2006</v>
      </c>
      <c r="I69" s="8">
        <v>2007</v>
      </c>
      <c r="J69" s="8">
        <v>2008</v>
      </c>
      <c r="K69" s="8">
        <v>2009</v>
      </c>
      <c r="L69" s="8">
        <v>2010</v>
      </c>
      <c r="M69" s="8">
        <v>2011</v>
      </c>
      <c r="N69" s="8">
        <v>2012</v>
      </c>
      <c r="O69" s="8">
        <v>2013</v>
      </c>
      <c r="P69" s="8">
        <v>2014</v>
      </c>
      <c r="Q69" s="8">
        <v>2015</v>
      </c>
      <c r="R69" s="8">
        <v>2016</v>
      </c>
      <c r="S69" s="8">
        <v>2017</v>
      </c>
      <c r="T69" s="8">
        <v>2018</v>
      </c>
      <c r="U69" s="8">
        <v>2019</v>
      </c>
      <c r="V69" s="8">
        <v>2020</v>
      </c>
      <c r="W69" s="8">
        <v>2021</v>
      </c>
      <c r="X69" s="8">
        <v>2022</v>
      </c>
      <c r="Y69" s="8">
        <v>2023</v>
      </c>
      <c r="Z69" s="8">
        <v>2024</v>
      </c>
    </row>
    <row r="70" spans="1:26" x14ac:dyDescent="0.45">
      <c r="A70" t="s">
        <v>34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>
        <v>4.9000000000000002E-2</v>
      </c>
      <c r="M70" s="11">
        <v>4.9000000000000002E-2</v>
      </c>
      <c r="N70" s="11">
        <v>4.9000000000000002E-2</v>
      </c>
      <c r="O70" s="11">
        <v>4.9000000000000002E-2</v>
      </c>
      <c r="P70" s="11">
        <v>4.9000000000000002E-2</v>
      </c>
      <c r="Q70" s="11">
        <v>4.9000000000000002E-2</v>
      </c>
      <c r="R70" s="11">
        <v>4.9000000000000002E-2</v>
      </c>
      <c r="S70" s="11">
        <v>4.9000000000000002E-2</v>
      </c>
      <c r="T70" s="11">
        <v>4.9000000000000002E-2</v>
      </c>
      <c r="U70" s="11">
        <v>4.9000000000000002E-2</v>
      </c>
      <c r="V70" s="11">
        <v>4.9000000000000002E-2</v>
      </c>
      <c r="W70" s="11">
        <v>4.9000000000000002E-2</v>
      </c>
      <c r="X70" s="11">
        <v>4.9000000000000002E-2</v>
      </c>
      <c r="Y70" s="11">
        <v>4.9000000000000002E-2</v>
      </c>
      <c r="Z70" s="11">
        <v>4.9000000000000002E-2</v>
      </c>
    </row>
    <row r="71" spans="1:26" x14ac:dyDescent="0.45">
      <c r="A71" t="s">
        <v>36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>
        <v>0.125</v>
      </c>
      <c r="U71" s="11">
        <v>0.125</v>
      </c>
      <c r="V71" s="11">
        <v>0.125</v>
      </c>
      <c r="W71" s="11">
        <v>0.125</v>
      </c>
      <c r="X71" s="11">
        <v>0.125</v>
      </c>
      <c r="Y71" s="11">
        <v>0.125</v>
      </c>
      <c r="Z71" s="11">
        <v>0.125</v>
      </c>
    </row>
    <row r="72" spans="1:26" x14ac:dyDescent="0.45">
      <c r="A72" t="s">
        <v>38</v>
      </c>
      <c r="B72" s="11">
        <v>0.128</v>
      </c>
      <c r="C72" s="11">
        <v>0.128</v>
      </c>
      <c r="D72" s="11">
        <v>0.128</v>
      </c>
      <c r="E72" s="11">
        <v>0.128</v>
      </c>
      <c r="F72" s="11">
        <v>0.128</v>
      </c>
      <c r="G72" s="11">
        <v>0.128</v>
      </c>
      <c r="H72" s="11">
        <v>0.128</v>
      </c>
      <c r="I72" s="11">
        <v>0.128</v>
      </c>
      <c r="J72" s="11">
        <v>0.129</v>
      </c>
      <c r="K72" s="11">
        <v>0.129</v>
      </c>
      <c r="L72" s="11">
        <v>0.129</v>
      </c>
      <c r="M72" s="11">
        <v>0.129</v>
      </c>
      <c r="N72" s="11">
        <v>0.129</v>
      </c>
      <c r="O72" s="11">
        <v>0.129</v>
      </c>
      <c r="P72" s="11">
        <v>0.129</v>
      </c>
      <c r="Q72" s="11">
        <v>0.129</v>
      </c>
      <c r="R72" s="11">
        <v>0.13350000000000001</v>
      </c>
      <c r="S72" s="11">
        <v>0.13350000000000001</v>
      </c>
      <c r="T72" s="11">
        <v>0.16290000000000002</v>
      </c>
      <c r="U72" s="11">
        <v>0.16290000000000002</v>
      </c>
      <c r="V72" s="11">
        <v>0.16290000000000002</v>
      </c>
      <c r="W72" s="11">
        <v>0.16290000000000002</v>
      </c>
      <c r="X72" s="11">
        <v>0.28289999999999998</v>
      </c>
      <c r="Y72" s="11">
        <v>0.28289999999999998</v>
      </c>
      <c r="Z72" s="11"/>
    </row>
    <row r="73" spans="1:26" x14ac:dyDescent="0.45">
      <c r="A73" t="s">
        <v>40</v>
      </c>
      <c r="B73" s="11">
        <v>0.27639999999999998</v>
      </c>
      <c r="C73" s="11">
        <v>0.27950000000000003</v>
      </c>
      <c r="D73" s="11">
        <v>0.27950000000000003</v>
      </c>
      <c r="E73" s="11">
        <v>0.28249999999999997</v>
      </c>
      <c r="F73" s="11">
        <v>0.28249999999999997</v>
      </c>
      <c r="G73" s="11">
        <v>0.28349999999999997</v>
      </c>
      <c r="H73" s="11">
        <v>0.32889999999999997</v>
      </c>
      <c r="I73" s="11">
        <v>0.32889999999999997</v>
      </c>
      <c r="J73" s="11">
        <v>0.41249999999999998</v>
      </c>
      <c r="K73" s="11">
        <v>0.40550000000000003</v>
      </c>
      <c r="L73" s="11">
        <v>0.40250000000000002</v>
      </c>
      <c r="M73" s="11">
        <v>0.40389999999999998</v>
      </c>
      <c r="N73" s="11">
        <v>0.41</v>
      </c>
      <c r="O73" s="11">
        <v>0.43260000000000004</v>
      </c>
      <c r="P73" s="11">
        <v>0.44900000000000001</v>
      </c>
      <c r="Q73" s="11">
        <v>0.45</v>
      </c>
      <c r="R73" s="11">
        <v>0.56999999999999995</v>
      </c>
      <c r="S73" s="11">
        <v>0.56999999999999995</v>
      </c>
      <c r="T73" s="11">
        <v>0.69079999999999997</v>
      </c>
      <c r="U73" s="11">
        <v>0.68079999999999996</v>
      </c>
      <c r="V73" s="11">
        <v>0.68079999999999996</v>
      </c>
      <c r="W73" s="11">
        <v>0.68079999999999996</v>
      </c>
      <c r="X73" s="11">
        <v>0.68079999999999996</v>
      </c>
      <c r="Y73" s="11">
        <v>0.68325199999999997</v>
      </c>
      <c r="Z73" s="11">
        <v>1.294808</v>
      </c>
    </row>
    <row r="74" spans="1:26" x14ac:dyDescent="0.45">
      <c r="A74" t="s">
        <v>51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7.0049999999999999E-3</v>
      </c>
      <c r="M74" s="11">
        <v>7.0080000000000003E-3</v>
      </c>
      <c r="N74" s="11">
        <v>7.0609999999999996E-3</v>
      </c>
      <c r="O74" s="11">
        <v>7.1580000000000003E-3</v>
      </c>
      <c r="P74" s="11">
        <v>7.247E-3</v>
      </c>
      <c r="Q74" s="11">
        <v>7.5010000000000007E-3</v>
      </c>
      <c r="R74" s="11">
        <v>5.1860999999999997E-2</v>
      </c>
      <c r="S74" s="11">
        <v>9.2663999999999996E-2</v>
      </c>
      <c r="T74" s="11">
        <v>0.134606</v>
      </c>
      <c r="U74" s="11">
        <v>0.160331</v>
      </c>
      <c r="V74" s="11">
        <v>0.16094600000000001</v>
      </c>
      <c r="W74" s="11">
        <v>0.228433</v>
      </c>
      <c r="X74" s="11">
        <v>0.23122499999999999</v>
      </c>
      <c r="Y74" s="11">
        <v>0.23111199999999998</v>
      </c>
      <c r="Z74" s="11">
        <v>0.272731</v>
      </c>
    </row>
    <row r="75" spans="1:26" x14ac:dyDescent="0.45">
      <c r="A75" t="s">
        <v>52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>
        <v>5.5200000000000006E-2</v>
      </c>
      <c r="V75" s="11">
        <v>0.15869999999999998</v>
      </c>
      <c r="W75" s="11">
        <v>0.15869999999999998</v>
      </c>
      <c r="X75" s="11">
        <v>0.15869999999999998</v>
      </c>
      <c r="Y75" s="11">
        <v>0.15869999999999998</v>
      </c>
      <c r="Z75" s="11">
        <v>0.159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/>
      <c r="D87" s="11"/>
      <c r="E87" s="11">
        <v>0.2</v>
      </c>
      <c r="F87" s="11">
        <v>0.3</v>
      </c>
      <c r="G87" s="11">
        <v>0.3</v>
      </c>
      <c r="H87" s="11">
        <v>0.3</v>
      </c>
      <c r="I87" s="11">
        <v>0.2</v>
      </c>
      <c r="J87" s="11">
        <v>0.2</v>
      </c>
      <c r="K87" s="11">
        <v>0.2</v>
      </c>
      <c r="L87" s="11">
        <v>0.2</v>
      </c>
      <c r="M87" s="11">
        <v>0.3</v>
      </c>
      <c r="N87" s="11">
        <v>0.3</v>
      </c>
      <c r="O87" s="11">
        <v>0.3</v>
      </c>
      <c r="P87" s="11">
        <v>0.3</v>
      </c>
      <c r="Q87" s="11">
        <v>0.3</v>
      </c>
      <c r="R87" s="11">
        <v>0.3</v>
      </c>
      <c r="S87" s="11">
        <v>0.4</v>
      </c>
      <c r="T87" s="11">
        <v>0.4</v>
      </c>
      <c r="U87" s="11">
        <v>0.4</v>
      </c>
      <c r="V87" s="11">
        <v>0.3</v>
      </c>
      <c r="W87" s="11">
        <v>0.4</v>
      </c>
      <c r="X87" s="11">
        <v>0.3</v>
      </c>
      <c r="Y87" s="11">
        <v>0.5</v>
      </c>
      <c r="Z87" s="1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2025-07-29T07:24:52Z</dcterms:modified>
</cp:coreProperties>
</file>