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SL\SuppXLS\"/>
    </mc:Choice>
  </mc:AlternateContent>
  <xr:revisionPtr revIDLastSave="0" documentId="13_ncr:1_{5FA45501-DADD-481E-9026-A7CBDBC41C6D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Veda" sheetId="1" r:id="rId1"/>
    <sheet name="iamc_data" sheetId="2" r:id="rId2"/>
    <sheet name="historica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1" l="1"/>
  <c r="S24" i="1"/>
  <c r="R25" i="1"/>
  <c r="R24" i="1"/>
  <c r="X23" i="1"/>
  <c r="W23" i="1"/>
  <c r="V23" i="1"/>
  <c r="U23" i="1"/>
  <c r="T23" i="1"/>
  <c r="S23" i="1"/>
  <c r="R23" i="1"/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R17" i="1" s="1"/>
  <c r="S17" i="1" s="1"/>
  <c r="J17" i="1"/>
  <c r="T17" i="1" l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<sst xmlns="http://schemas.openxmlformats.org/spreadsheetml/2006/main" count="491" uniqueCount="65">
  <si>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</si>
  <si>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</si>
  <si>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</si>
  <si>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</si>
  <si>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</si>
  <si>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</si>
  <si>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</si>
  <si>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</si>
  <si>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</si>
  <si>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</si>
  <si>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</si>
  <si>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</si>
  <si>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</si>
  <si>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</si>
  <si>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</si>
  <si>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</si>
  <si>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</si>
  <si>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</si>
  <si>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</si>
  <si>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</si>
  <si>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</si>
  <si>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</si>
  <si>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</si>
  <si>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</si>
  <si>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</si>
  <si>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</si>
  <si>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</si>
  <si>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</si>
  <si>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</si>
  <si>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</si>
  <si>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</si>
  <si>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</si>
  <si>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</si>
  <si>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</si>
  <si>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</si>
  <si>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</si>
  <si>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</si>
  <si>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</si>
  <si>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</si>
  <si>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</si>
  <si>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</si>
  <si>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</si>
  <si>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</si>
  <si>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</si>
  <si>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</si>
  <si>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</si>
  <si>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</si>
  <si>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ISL</t>
  </si>
  <si>
    <t>EMBER Utilization Factors</t>
  </si>
  <si>
    <t>model_fuel</t>
  </si>
  <si>
    <t>hydro</t>
  </si>
  <si>
    <t>solar</t>
  </si>
  <si>
    <t>wind</t>
  </si>
  <si>
    <t>IRENA Utilization Factors</t>
  </si>
  <si>
    <t>geothermal</t>
  </si>
  <si>
    <t>EMBER Generation (TWh)</t>
  </si>
  <si>
    <t>Total</t>
  </si>
  <si>
    <t>nuclear</t>
  </si>
  <si>
    <t>IRENA Generation (TWh)</t>
  </si>
  <si>
    <t>EMBER Capacity (GW)</t>
  </si>
  <si>
    <t>IRENA Capacity (GW)</t>
  </si>
  <si>
    <t>Electricity Trade Data (TWh) - Source: EMBER (estimated)</t>
  </si>
  <si>
    <t>ISO</t>
  </si>
  <si>
    <t>Import</t>
  </si>
  <si>
    <t>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</si>
</sst>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2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0" fontId="7" fillId="0" borderId="0" xfId="0" applyFont="1"/>
    <xf numFmtId="0" fontId="6" fillId="3" borderId="0" xfId="0" applyFont="1" applyFill="1"/>
    <xf numFmtId="164" fontId="0" fillId="0" borderId="0" xfId="0" applyNumberFormat="1"/>
    <xf numFmtId="0" fontId="6" fillId="4" borderId="0" xfId="0" applyFont="1" applyFill="1"/>
    <xf numFmtId="165" fontId="0" fillId="0" borderId="0" xfId="0" applyNumberFormat="1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5"/>
  <sheetViews>
    <sheetView workbookViewId="0">
      <selection activeCell="Y26" sqref="Y26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4">
        <f>historical_data!X32</f>
        <v>19.87</v>
      </c>
      <c r="R10" s="3" t="s">
        <v>17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6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5" t="s">
        <v>9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10</v>
      </c>
    </row>
    <row r="16" spans="2:27" x14ac:dyDescent="0.45">
      <c r="G16">
        <f>SUMIFS(iamc_data!F$2:F$50,iamc_data!$O$2:$O$50,Veda!$Q16,iamc_data!$B$2:$B$50,Veda!$C$5)</f>
        <v>5.9999999999999995E-4</v>
      </c>
      <c r="H16">
        <f>SUMIFS(iamc_data!G$2:G$50,iamc_data!$O$2:$O$50,Veda!$Q16,iamc_data!$B$2:$B$50,Veda!$C$5)</f>
        <v>1.4E-3</v>
      </c>
      <c r="I16">
        <f>SUMIFS(iamc_data!H$2:H$50,iamc_data!$O$2:$O$50,Veda!$Q16,iamc_data!$B$2:$B$50,Veda!$C$5)</f>
        <v>4.7999999999999996E-3</v>
      </c>
      <c r="J16">
        <f>SUMIFS(iamc_data!I$2:I$50,iamc_data!$O$2:$O$50,Veda!$Q16,iamc_data!$B$2:$B$50,Veda!$C$5)</f>
        <v>1.2200000000000001E-2</v>
      </c>
      <c r="K16">
        <f>SUMIFS(iamc_data!J$2:J$50,iamc_data!$O$2:$O$50,Veda!$Q16,iamc_data!$B$2:$B$50,Veda!$C$5)</f>
        <v>2.1299999999999999E-2</v>
      </c>
      <c r="L16">
        <f>SUMIFS(iamc_data!K$2:K$50,iamc_data!$O$2:$O$50,Veda!$Q16,iamc_data!$B$2:$B$50,Veda!$C$5)</f>
        <v>2.47E-2</v>
      </c>
      <c r="M16">
        <f>SUMIFS(iamc_data!L$2:L$50,iamc_data!$O$2:$O$50,Veda!$Q16,iamc_data!$B$2:$B$50,Veda!$C$5)</f>
        <v>2.7199999999999998E-2</v>
      </c>
      <c r="Q16" t="s">
        <v>11</v>
      </c>
      <c r="R16" s="1">
        <f>$Q$10*G16/SUM($G$16:$G$18)</f>
        <v>0.17610044313146234</v>
      </c>
      <c r="S16" s="1">
        <f>R16</f>
        <v>0.17610044313146234</v>
      </c>
      <c r="T16" s="1">
        <f t="shared" ref="T16:X16" si="0">S16</f>
        <v>0.17610044313146234</v>
      </c>
      <c r="U16" s="1">
        <f t="shared" si="0"/>
        <v>0.17610044313146234</v>
      </c>
      <c r="V16" s="1">
        <f t="shared" si="0"/>
        <v>0.17610044313146234</v>
      </c>
      <c r="W16" s="1">
        <f t="shared" si="0"/>
        <v>0.17610044313146234</v>
      </c>
      <c r="X16" s="1">
        <f t="shared" si="0"/>
        <v>0.17610044313146234</v>
      </c>
      <c r="Y16" t="s">
        <v>12</v>
      </c>
      <c r="AA16" s="3" t="s">
        <v>16</v>
      </c>
    </row>
    <row r="17" spans="7:26" x14ac:dyDescent="0.45">
      <c r="G17">
        <f>SUMIFS(iamc_data!F$2:F$50,iamc_data!$O$2:$O$50,Veda!$Q17,iamc_data!$B$2:$B$50,Veda!$C$5)</f>
        <v>1.5299999999999999E-2</v>
      </c>
      <c r="H17">
        <f>SUMIFS(iamc_data!G$2:G$50,iamc_data!$O$2:$O$50,Veda!$Q17,iamc_data!$B$2:$B$50,Veda!$C$5)</f>
        <v>2.4899999999999999E-2</v>
      </c>
      <c r="I17">
        <f>SUMIFS(iamc_data!H$2:H$50,iamc_data!$O$2:$O$50,Veda!$Q17,iamc_data!$B$2:$B$50,Veda!$C$5)</f>
        <v>3.4000000000000002E-2</v>
      </c>
      <c r="J17">
        <f>SUMIFS(iamc_data!I$2:I$50,iamc_data!$O$2:$O$50,Veda!$Q17,iamc_data!$B$2:$B$50,Veda!$C$5)</f>
        <v>4.1200000000000001E-2</v>
      </c>
      <c r="K17">
        <f>SUMIFS(iamc_data!J$2:J$50,iamc_data!$O$2:$O$50,Veda!$Q17,iamc_data!$B$2:$B$50,Veda!$C$5)</f>
        <v>5.1700000000000003E-2</v>
      </c>
      <c r="L17">
        <f>SUMIFS(iamc_data!K$2:K$50,iamc_data!$O$2:$O$50,Veda!$Q17,iamc_data!$B$2:$B$50,Veda!$C$5)</f>
        <v>4.5999999999999999E-2</v>
      </c>
      <c r="M17">
        <f>SUMIFS(iamc_data!L$2:L$50,iamc_data!$O$2:$O$50,Veda!$Q17,iamc_data!$B$2:$B$50,Veda!$C$5)</f>
        <v>4.1300000000000003E-2</v>
      </c>
      <c r="Q17" t="s">
        <v>13</v>
      </c>
      <c r="R17" s="1">
        <f>$Q$10*G17/SUM($G$16:$G$18)</f>
        <v>4.4905612998522892</v>
      </c>
      <c r="S17" s="1">
        <f t="shared" ref="S17:X18" si="1">R17*H17/G17</f>
        <v>7.3081683899556866</v>
      </c>
      <c r="T17" s="1">
        <f t="shared" si="1"/>
        <v>9.9790251107828674</v>
      </c>
      <c r="U17" s="1">
        <f t="shared" si="1"/>
        <v>12.092230428360415</v>
      </c>
      <c r="V17" s="1">
        <f t="shared" si="1"/>
        <v>15.173988183161006</v>
      </c>
      <c r="W17" s="1">
        <f t="shared" si="1"/>
        <v>13.501033973412113</v>
      </c>
      <c r="X17" s="1">
        <f t="shared" si="1"/>
        <v>12.121580502215659</v>
      </c>
      <c r="Y17" t="s">
        <v>12</v>
      </c>
    </row>
    <row r="18" spans="7:26" x14ac:dyDescent="0.45">
      <c r="G18">
        <f>SUMIFS(iamc_data!F$2:F$50,iamc_data!$O$2:$O$50,Veda!$Q18,iamc_data!$B$2:$B$50,Veda!$C$5)</f>
        <v>5.1799999999999999E-2</v>
      </c>
      <c r="H18">
        <f>SUMIFS(iamc_data!G$2:G$50,iamc_data!$O$2:$O$50,Veda!$Q18,iamc_data!$B$2:$B$50,Veda!$C$5)</f>
        <v>4.8500000000000001E-2</v>
      </c>
      <c r="I18">
        <f>SUMIFS(iamc_data!H$2:H$50,iamc_data!$O$2:$O$50,Veda!$Q18,iamc_data!$B$2:$B$50,Veda!$C$5)</f>
        <v>4.2200000000000001E-2</v>
      </c>
      <c r="J18">
        <f>SUMIFS(iamc_data!I$2:I$50,iamc_data!$O$2:$O$50,Veda!$Q18,iamc_data!$B$2:$B$50,Veda!$C$5)</f>
        <v>3.5700000000000003E-2</v>
      </c>
      <c r="K18">
        <f>SUMIFS(iamc_data!J$2:J$50,iamc_data!$O$2:$O$50,Veda!$Q18,iamc_data!$B$2:$B$50,Veda!$C$5)</f>
        <v>1.5100000000000001E-2</v>
      </c>
      <c r="L18">
        <f>SUMIFS(iamc_data!K$2:K$50,iamc_data!$O$2:$O$50,Veda!$Q18,iamc_data!$B$2:$B$50,Veda!$C$5)</f>
        <v>1.49E-2</v>
      </c>
      <c r="M18">
        <f>SUMIFS(iamc_data!L$2:L$50,iamc_data!$O$2:$O$50,Veda!$Q18,iamc_data!$B$2:$B$50,Veda!$C$5)</f>
        <v>1.54E-2</v>
      </c>
      <c r="Q18" t="s">
        <v>14</v>
      </c>
      <c r="R18" s="1">
        <f>$Q$10*G18/SUM($G$16:$G$18)</f>
        <v>15.203338257016249</v>
      </c>
      <c r="S18" s="1">
        <f t="shared" si="1"/>
        <v>14.234785819793208</v>
      </c>
      <c r="T18" s="1">
        <f t="shared" si="1"/>
        <v>12.385731166912853</v>
      </c>
      <c r="U18" s="1">
        <f t="shared" si="1"/>
        <v>10.477976366322011</v>
      </c>
      <c r="V18" s="1">
        <f t="shared" si="1"/>
        <v>4.4318611521418028</v>
      </c>
      <c r="W18" s="1">
        <f t="shared" si="1"/>
        <v>4.3731610044313145</v>
      </c>
      <c r="X18" s="1">
        <f t="shared" si="1"/>
        <v>4.5199113737075329</v>
      </c>
      <c r="Y18" t="s">
        <v>12</v>
      </c>
    </row>
    <row r="19" spans="7:26" x14ac:dyDescent="0.45">
      <c r="Q19" t="s">
        <v>15</v>
      </c>
      <c r="R19" s="1">
        <f>$Q$10*G16/SUM($G$16:$G$18)-R16</f>
        <v>0</v>
      </c>
      <c r="S19" s="1">
        <f t="shared" ref="S19:X19" si="2">$Q$10*H16/SUM($G$16:$G$18)-S16</f>
        <v>0.23480059084194982</v>
      </c>
      <c r="T19" s="1">
        <f t="shared" si="2"/>
        <v>1.2327031019202364</v>
      </c>
      <c r="U19" s="1">
        <f t="shared" si="2"/>
        <v>3.404608567208272</v>
      </c>
      <c r="V19" s="1">
        <f t="shared" si="2"/>
        <v>6.0754652880354518</v>
      </c>
      <c r="W19" s="1">
        <f t="shared" si="2"/>
        <v>7.073367799113738</v>
      </c>
      <c r="X19" s="1">
        <f t="shared" si="2"/>
        <v>7.8071196454948302</v>
      </c>
      <c r="Y19" t="s">
        <v>12</v>
      </c>
    </row>
    <row r="22" spans="7:26" ht="17.649999999999999" thickBot="1" x14ac:dyDescent="0.6">
      <c r="Q22" s="6" t="s">
        <v>8</v>
      </c>
    </row>
    <row r="23" spans="7:26" ht="15" thickTop="1" thickBot="1" x14ac:dyDescent="0.5">
      <c r="Q23" s="5" t="s">
        <v>43</v>
      </c>
      <c r="R23" s="5">
        <f>R15</f>
        <v>2022</v>
      </c>
      <c r="S23" s="5">
        <f t="shared" ref="S23:X23" si="3">S15</f>
        <v>2025</v>
      </c>
      <c r="T23" s="5">
        <f t="shared" si="3"/>
        <v>2030</v>
      </c>
      <c r="U23" s="5">
        <f t="shared" si="3"/>
        <v>2035</v>
      </c>
      <c r="V23" s="5">
        <f t="shared" si="3"/>
        <v>2040</v>
      </c>
      <c r="W23" s="5">
        <f t="shared" si="3"/>
        <v>2045</v>
      </c>
      <c r="X23" s="5">
        <f t="shared" si="3"/>
        <v>2050</v>
      </c>
      <c r="Y23" s="5" t="s">
        <v>10</v>
      </c>
      <c r="Z23" s="5" t="s">
        <v>44</v>
      </c>
    </row>
    <row r="24" spans="7:26" x14ac:dyDescent="0.45">
      <c r="Q24" t="s">
        <v>41</v>
      </c>
      <c r="R24" s="1">
        <f>historical_data!Y87</f>
        <v>0</v>
      </c>
      <c r="S24" s="1">
        <f>AVERAGE(historical_data!U87:Z87)</f>
        <v>0</v>
      </c>
      <c r="Y24" t="s">
        <v>45</v>
      </c>
      <c r="Z24" t="s">
        <v>46</v>
      </c>
    </row>
    <row r="25" spans="7:26" x14ac:dyDescent="0.45">
      <c r="Q25" t="s">
        <v>42</v>
      </c>
      <c r="R25" s="1">
        <f>historical_data!Y88</f>
        <v>0</v>
      </c>
      <c r="S25" s="1">
        <f>AVERAGE(historical_data!U88:Z88)</f>
        <v>0</v>
      </c>
      <c r="Y25" t="s">
        <v>45</v>
      </c>
      <c r="Z25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workbookViewId="0">
      <selection sqref="A1:O50"/>
    </sheetView>
  </sheetViews>
  <sheetFormatPr defaultRowHeight="14.25" x14ac:dyDescent="0.45"/>
  <sheetData>
    <row r="1" spans="1:15" x14ac:dyDescent="0.45">
      <c r="A1" t="s">
        <v>18</v>
      </c>
      <c r="B1" t="s">
        <v>19</v>
      </c>
      <c r="C1" t="s">
        <v>20</v>
      </c>
      <c r="D1" t="s">
        <v>21</v>
      </c>
      <c r="E1" t="s">
        <v>22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23</v>
      </c>
      <c r="N1" t="s">
        <v>24</v>
      </c>
      <c r="O1" t="s">
        <v>9</v>
      </c>
    </row>
    <row r="2" spans="1:15" x14ac:dyDescent="0.45">
      <c r="A2" t="s">
        <v>25</v>
      </c>
      <c r="B2" t="s">
        <v>1</v>
      </c>
      <c r="C2" t="s">
        <v>47</v>
      </c>
      <c r="D2" t="s">
        <v>26</v>
      </c>
      <c r="E2" t="s">
        <v>27</v>
      </c>
      <c r="F2">
        <v>5.2699999999999997E-2</v>
      </c>
      <c r="G2">
        <v>5.5199999999999999E-2</v>
      </c>
      <c r="H2">
        <v>5.0599999999999999E-2</v>
      </c>
      <c r="I2">
        <v>3.9300000000000002E-2</v>
      </c>
      <c r="J2">
        <v>1.8100000000000002E-2</v>
      </c>
      <c r="K2">
        <v>1.8800000000000001E-2</v>
      </c>
      <c r="L2">
        <v>1.8599999999999998E-2</v>
      </c>
      <c r="M2" t="s">
        <v>26</v>
      </c>
      <c r="N2" t="s">
        <v>28</v>
      </c>
      <c r="O2" t="s">
        <v>14</v>
      </c>
    </row>
    <row r="3" spans="1:15" x14ac:dyDescent="0.45">
      <c r="A3" t="s">
        <v>25</v>
      </c>
      <c r="B3" t="s">
        <v>2</v>
      </c>
      <c r="C3" t="s">
        <v>47</v>
      </c>
      <c r="D3" t="s">
        <v>26</v>
      </c>
      <c r="E3" t="s">
        <v>27</v>
      </c>
      <c r="F3">
        <v>4.9399999999999999E-2</v>
      </c>
      <c r="G3">
        <v>4.5100000000000001E-2</v>
      </c>
      <c r="H3">
        <v>3.8600000000000002E-2</v>
      </c>
      <c r="I3">
        <v>3.0200000000000001E-2</v>
      </c>
      <c r="J3">
        <v>1.3599999999999999E-2</v>
      </c>
      <c r="K3">
        <v>1.55E-2</v>
      </c>
      <c r="L3">
        <v>1.6299999999999999E-2</v>
      </c>
      <c r="M3" t="s">
        <v>26</v>
      </c>
      <c r="N3" t="s">
        <v>28</v>
      </c>
      <c r="O3" t="s">
        <v>14</v>
      </c>
    </row>
    <row r="4" spans="1:15" x14ac:dyDescent="0.45">
      <c r="A4" t="s">
        <v>25</v>
      </c>
      <c r="B4" t="s">
        <v>3</v>
      </c>
      <c r="C4" t="s">
        <v>47</v>
      </c>
      <c r="D4" t="s">
        <v>29</v>
      </c>
      <c r="E4" t="s">
        <v>27</v>
      </c>
      <c r="F4">
        <v>5.9999999999999995E-4</v>
      </c>
      <c r="G4">
        <v>1.4E-3</v>
      </c>
      <c r="H4">
        <v>4.7999999999999996E-3</v>
      </c>
      <c r="I4">
        <v>1.2200000000000001E-2</v>
      </c>
      <c r="J4">
        <v>2.1299999999999999E-2</v>
      </c>
      <c r="K4">
        <v>2.47E-2</v>
      </c>
      <c r="L4">
        <v>2.7199999999999998E-2</v>
      </c>
      <c r="M4" t="s">
        <v>29</v>
      </c>
      <c r="N4" t="s">
        <v>28</v>
      </c>
      <c r="O4" t="s">
        <v>11</v>
      </c>
    </row>
    <row r="5" spans="1:15" x14ac:dyDescent="0.45">
      <c r="A5" t="s">
        <v>25</v>
      </c>
      <c r="B5" t="s">
        <v>3</v>
      </c>
      <c r="C5" t="s">
        <v>47</v>
      </c>
      <c r="D5" t="s">
        <v>30</v>
      </c>
      <c r="E5" t="s">
        <v>27</v>
      </c>
      <c r="F5">
        <v>1.5299999999999999E-2</v>
      </c>
      <c r="G5">
        <v>2.4899999999999999E-2</v>
      </c>
      <c r="H5">
        <v>3.4000000000000002E-2</v>
      </c>
      <c r="I5">
        <v>4.1200000000000001E-2</v>
      </c>
      <c r="J5">
        <v>5.1700000000000003E-2</v>
      </c>
      <c r="K5">
        <v>4.5999999999999999E-2</v>
      </c>
      <c r="L5">
        <v>4.1300000000000003E-2</v>
      </c>
      <c r="M5" t="s">
        <v>30</v>
      </c>
      <c r="N5" t="s">
        <v>28</v>
      </c>
      <c r="O5" t="s">
        <v>13</v>
      </c>
    </row>
    <row r="6" spans="1:15" x14ac:dyDescent="0.45">
      <c r="A6" t="s">
        <v>25</v>
      </c>
      <c r="B6" t="s">
        <v>3</v>
      </c>
      <c r="C6" t="s">
        <v>47</v>
      </c>
      <c r="D6" t="s">
        <v>26</v>
      </c>
      <c r="E6" t="s">
        <v>27</v>
      </c>
      <c r="F6">
        <v>5.1799999999999999E-2</v>
      </c>
      <c r="G6">
        <v>4.8500000000000001E-2</v>
      </c>
      <c r="H6">
        <v>4.2200000000000001E-2</v>
      </c>
      <c r="I6">
        <v>3.5700000000000003E-2</v>
      </c>
      <c r="J6">
        <v>1.5100000000000001E-2</v>
      </c>
      <c r="K6">
        <v>1.49E-2</v>
      </c>
      <c r="L6">
        <v>1.54E-2</v>
      </c>
      <c r="M6" t="s">
        <v>26</v>
      </c>
      <c r="N6" t="s">
        <v>28</v>
      </c>
      <c r="O6" t="s">
        <v>14</v>
      </c>
    </row>
    <row r="7" spans="1:15" x14ac:dyDescent="0.45">
      <c r="A7" t="s">
        <v>25</v>
      </c>
      <c r="B7" t="s">
        <v>4</v>
      </c>
      <c r="C7" t="s">
        <v>47</v>
      </c>
      <c r="D7" t="s">
        <v>26</v>
      </c>
      <c r="E7" t="s">
        <v>27</v>
      </c>
      <c r="F7">
        <v>5.1400000000000001E-2</v>
      </c>
      <c r="G7">
        <v>4.8099999999999997E-2</v>
      </c>
      <c r="H7">
        <v>4.3900000000000002E-2</v>
      </c>
      <c r="I7">
        <v>3.4299999999999997E-2</v>
      </c>
      <c r="J7">
        <v>1.5900000000000001E-2</v>
      </c>
      <c r="K7">
        <v>1.6899999999999998E-2</v>
      </c>
      <c r="L7">
        <v>1.5900000000000001E-2</v>
      </c>
      <c r="M7" t="s">
        <v>26</v>
      </c>
      <c r="N7" t="s">
        <v>28</v>
      </c>
      <c r="O7" t="s">
        <v>14</v>
      </c>
    </row>
    <row r="8" spans="1:15" x14ac:dyDescent="0.45">
      <c r="A8" t="s">
        <v>25</v>
      </c>
      <c r="B8" t="s">
        <v>4</v>
      </c>
      <c r="C8" t="s">
        <v>47</v>
      </c>
      <c r="D8" t="s">
        <v>30</v>
      </c>
      <c r="E8" t="s">
        <v>27</v>
      </c>
      <c r="F8">
        <v>1.5100000000000001E-2</v>
      </c>
      <c r="G8">
        <v>2.4500000000000001E-2</v>
      </c>
      <c r="H8">
        <v>3.4000000000000002E-2</v>
      </c>
      <c r="I8">
        <v>4.02E-2</v>
      </c>
      <c r="J8">
        <v>4.9099999999999998E-2</v>
      </c>
      <c r="K8">
        <v>4.6699999999999998E-2</v>
      </c>
      <c r="L8">
        <v>4.4699999999999997E-2</v>
      </c>
      <c r="M8" t="s">
        <v>30</v>
      </c>
      <c r="N8" t="s">
        <v>28</v>
      </c>
      <c r="O8" t="s">
        <v>13</v>
      </c>
    </row>
    <row r="9" spans="1:15" x14ac:dyDescent="0.45">
      <c r="A9" t="s">
        <v>25</v>
      </c>
      <c r="B9" t="s">
        <v>4</v>
      </c>
      <c r="C9" t="s">
        <v>47</v>
      </c>
      <c r="D9" t="s">
        <v>29</v>
      </c>
      <c r="E9" t="s">
        <v>27</v>
      </c>
      <c r="F9">
        <v>5.0000000000000001E-4</v>
      </c>
      <c r="G9">
        <v>1.1999999999999999E-3</v>
      </c>
      <c r="H9">
        <v>5.4000000000000003E-3</v>
      </c>
      <c r="I9">
        <v>1.2999999999999999E-2</v>
      </c>
      <c r="J9">
        <v>2.2100000000000002E-2</v>
      </c>
      <c r="K9">
        <v>2.2599999999999999E-2</v>
      </c>
      <c r="L9">
        <v>2.47E-2</v>
      </c>
      <c r="M9" t="s">
        <v>29</v>
      </c>
      <c r="N9" t="s">
        <v>28</v>
      </c>
      <c r="O9" t="s">
        <v>11</v>
      </c>
    </row>
    <row r="10" spans="1:15" x14ac:dyDescent="0.45">
      <c r="A10" t="s">
        <v>25</v>
      </c>
      <c r="B10" t="s">
        <v>5</v>
      </c>
      <c r="C10" t="s">
        <v>47</v>
      </c>
      <c r="D10" t="s">
        <v>29</v>
      </c>
      <c r="E10" t="s">
        <v>27</v>
      </c>
      <c r="F10">
        <v>5.0000000000000001E-4</v>
      </c>
      <c r="G10">
        <v>1E-3</v>
      </c>
      <c r="H10">
        <v>4.4000000000000003E-3</v>
      </c>
      <c r="I10">
        <v>7.7999999999999996E-3</v>
      </c>
      <c r="J10">
        <v>1.83E-2</v>
      </c>
      <c r="K10">
        <v>2.1100000000000001E-2</v>
      </c>
      <c r="L10">
        <v>2.5399999999999999E-2</v>
      </c>
      <c r="M10" t="s">
        <v>29</v>
      </c>
      <c r="N10" t="s">
        <v>28</v>
      </c>
      <c r="O10" t="s">
        <v>11</v>
      </c>
    </row>
    <row r="11" spans="1:15" x14ac:dyDescent="0.45">
      <c r="A11" t="s">
        <v>25</v>
      </c>
      <c r="B11" t="s">
        <v>2</v>
      </c>
      <c r="C11" t="s">
        <v>47</v>
      </c>
      <c r="D11" t="s">
        <v>30</v>
      </c>
      <c r="E11" t="s">
        <v>27</v>
      </c>
      <c r="F11">
        <v>1.4800000000000001E-2</v>
      </c>
      <c r="G11">
        <v>2.3400000000000001E-2</v>
      </c>
      <c r="H11">
        <v>2.9000000000000001E-2</v>
      </c>
      <c r="I11">
        <v>3.6499999999999998E-2</v>
      </c>
      <c r="J11">
        <v>4.9099999999999998E-2</v>
      </c>
      <c r="K11">
        <v>4.4299999999999999E-2</v>
      </c>
      <c r="L11">
        <v>3.95E-2</v>
      </c>
      <c r="M11" t="s">
        <v>30</v>
      </c>
      <c r="N11" t="s">
        <v>28</v>
      </c>
      <c r="O11" t="s">
        <v>13</v>
      </c>
    </row>
    <row r="12" spans="1:15" x14ac:dyDescent="0.45">
      <c r="A12" t="s">
        <v>25</v>
      </c>
      <c r="B12" t="s">
        <v>5</v>
      </c>
      <c r="C12" t="s">
        <v>47</v>
      </c>
      <c r="D12" t="s">
        <v>26</v>
      </c>
      <c r="E12" t="s">
        <v>27</v>
      </c>
      <c r="F12">
        <v>5.1700000000000003E-2</v>
      </c>
      <c r="G12">
        <v>5.3600000000000002E-2</v>
      </c>
      <c r="H12">
        <v>4.8599999999999997E-2</v>
      </c>
      <c r="I12">
        <v>4.1099999999999998E-2</v>
      </c>
      <c r="J12">
        <v>2.12E-2</v>
      </c>
      <c r="K12">
        <v>2.3400000000000001E-2</v>
      </c>
      <c r="L12">
        <v>2.3400000000000001E-2</v>
      </c>
      <c r="M12" t="s">
        <v>26</v>
      </c>
      <c r="N12" t="s">
        <v>28</v>
      </c>
      <c r="O12" t="s">
        <v>14</v>
      </c>
    </row>
    <row r="13" spans="1:15" x14ac:dyDescent="0.45">
      <c r="A13" t="s">
        <v>25</v>
      </c>
      <c r="B13" t="s">
        <v>5</v>
      </c>
      <c r="C13" t="s">
        <v>47</v>
      </c>
      <c r="D13" t="s">
        <v>30</v>
      </c>
      <c r="E13" t="s">
        <v>27</v>
      </c>
      <c r="F13">
        <v>1.44E-2</v>
      </c>
      <c r="G13">
        <v>2.06E-2</v>
      </c>
      <c r="H13">
        <v>2.9000000000000001E-2</v>
      </c>
      <c r="I13">
        <v>3.9699999999999999E-2</v>
      </c>
      <c r="J13">
        <v>5.3199999999999997E-2</v>
      </c>
      <c r="K13">
        <v>4.9000000000000002E-2</v>
      </c>
      <c r="L13">
        <v>4.5900000000000003E-2</v>
      </c>
      <c r="M13" t="s">
        <v>30</v>
      </c>
      <c r="N13" t="s">
        <v>28</v>
      </c>
      <c r="O13" t="s">
        <v>13</v>
      </c>
    </row>
    <row r="14" spans="1:15" x14ac:dyDescent="0.45">
      <c r="A14" t="s">
        <v>25</v>
      </c>
      <c r="B14" t="s">
        <v>2</v>
      </c>
      <c r="C14" t="s">
        <v>47</v>
      </c>
      <c r="D14" t="s">
        <v>29</v>
      </c>
      <c r="E14" t="s">
        <v>27</v>
      </c>
      <c r="F14">
        <v>5.0000000000000001E-4</v>
      </c>
      <c r="G14">
        <v>1.1999999999999999E-3</v>
      </c>
      <c r="H14">
        <v>3.5000000000000001E-3</v>
      </c>
      <c r="I14">
        <v>7.4000000000000003E-3</v>
      </c>
      <c r="J14">
        <v>1.29E-2</v>
      </c>
      <c r="K14">
        <v>1.5299999999999999E-2</v>
      </c>
      <c r="L14">
        <v>1.84E-2</v>
      </c>
      <c r="M14" t="s">
        <v>29</v>
      </c>
      <c r="N14" t="s">
        <v>28</v>
      </c>
      <c r="O14" t="s">
        <v>11</v>
      </c>
    </row>
    <row r="15" spans="1:15" x14ac:dyDescent="0.45">
      <c r="A15" t="s">
        <v>25</v>
      </c>
      <c r="B15" t="s">
        <v>1</v>
      </c>
      <c r="C15" t="s">
        <v>47</v>
      </c>
      <c r="D15" t="s">
        <v>30</v>
      </c>
      <c r="E15" t="s">
        <v>27</v>
      </c>
      <c r="F15">
        <v>1.4500000000000001E-2</v>
      </c>
      <c r="G15">
        <v>2.1100000000000001E-2</v>
      </c>
      <c r="H15">
        <v>2.9899999999999999E-2</v>
      </c>
      <c r="I15">
        <v>4.1099999999999998E-2</v>
      </c>
      <c r="J15">
        <v>5.2900000000000003E-2</v>
      </c>
      <c r="K15">
        <v>4.9099999999999998E-2</v>
      </c>
      <c r="L15">
        <v>4.5400000000000003E-2</v>
      </c>
      <c r="M15" t="s">
        <v>30</v>
      </c>
      <c r="N15" t="s">
        <v>28</v>
      </c>
      <c r="O15" t="s">
        <v>13</v>
      </c>
    </row>
    <row r="16" spans="1:15" x14ac:dyDescent="0.45">
      <c r="A16" t="s">
        <v>25</v>
      </c>
      <c r="B16" t="s">
        <v>6</v>
      </c>
      <c r="C16" t="s">
        <v>47</v>
      </c>
      <c r="D16" t="s">
        <v>26</v>
      </c>
      <c r="E16" t="s">
        <v>27</v>
      </c>
      <c r="F16">
        <v>5.04E-2</v>
      </c>
      <c r="G16">
        <v>4.5699999999999998E-2</v>
      </c>
      <c r="H16">
        <v>3.8899999999999997E-2</v>
      </c>
      <c r="I16">
        <v>2.6100000000000002E-2</v>
      </c>
      <c r="J16">
        <v>1.0200000000000001E-2</v>
      </c>
      <c r="K16">
        <v>7.9000000000000008E-3</v>
      </c>
      <c r="L16">
        <v>6.7999999999999996E-3</v>
      </c>
      <c r="M16" t="s">
        <v>26</v>
      </c>
      <c r="N16" t="s">
        <v>28</v>
      </c>
      <c r="O16" t="s">
        <v>14</v>
      </c>
    </row>
    <row r="17" spans="1:15" x14ac:dyDescent="0.45">
      <c r="A17" t="s">
        <v>25</v>
      </c>
      <c r="B17" t="s">
        <v>7</v>
      </c>
      <c r="C17" t="s">
        <v>47</v>
      </c>
      <c r="D17" t="s">
        <v>29</v>
      </c>
      <c r="E17" t="s">
        <v>27</v>
      </c>
      <c r="F17">
        <v>5.0000000000000001E-4</v>
      </c>
      <c r="G17">
        <v>1.2999999999999999E-3</v>
      </c>
      <c r="H17">
        <v>5.7999999999999996E-3</v>
      </c>
      <c r="I17">
        <v>1.2E-2</v>
      </c>
      <c r="J17">
        <v>1.9300000000000001E-2</v>
      </c>
      <c r="K17">
        <v>2.2700000000000001E-2</v>
      </c>
      <c r="L17">
        <v>2.35E-2</v>
      </c>
      <c r="M17" t="s">
        <v>29</v>
      </c>
      <c r="N17" t="s">
        <v>28</v>
      </c>
      <c r="O17" t="s">
        <v>11</v>
      </c>
    </row>
    <row r="18" spans="1:15" x14ac:dyDescent="0.45">
      <c r="A18" t="s">
        <v>25</v>
      </c>
      <c r="B18" t="s">
        <v>7</v>
      </c>
      <c r="C18" t="s">
        <v>47</v>
      </c>
      <c r="D18" t="s">
        <v>30</v>
      </c>
      <c r="E18" t="s">
        <v>27</v>
      </c>
      <c r="F18">
        <v>1.5299999999999999E-2</v>
      </c>
      <c r="G18">
        <v>2.3599999999999999E-2</v>
      </c>
      <c r="H18">
        <v>3.4700000000000002E-2</v>
      </c>
      <c r="I18">
        <v>4.41E-2</v>
      </c>
      <c r="J18">
        <v>5.5500000000000001E-2</v>
      </c>
      <c r="K18">
        <v>4.9799999999999997E-2</v>
      </c>
      <c r="L18">
        <v>4.6300000000000001E-2</v>
      </c>
      <c r="M18" t="s">
        <v>30</v>
      </c>
      <c r="N18" t="s">
        <v>28</v>
      </c>
      <c r="O18" t="s">
        <v>13</v>
      </c>
    </row>
    <row r="19" spans="1:15" x14ac:dyDescent="0.45">
      <c r="A19" t="s">
        <v>25</v>
      </c>
      <c r="B19" t="s">
        <v>7</v>
      </c>
      <c r="C19" t="s">
        <v>47</v>
      </c>
      <c r="D19" t="s">
        <v>26</v>
      </c>
      <c r="E19" t="s">
        <v>27</v>
      </c>
      <c r="F19">
        <v>5.2400000000000002E-2</v>
      </c>
      <c r="G19">
        <v>5.3999999999999999E-2</v>
      </c>
      <c r="H19">
        <v>4.65E-2</v>
      </c>
      <c r="I19">
        <v>3.4200000000000001E-2</v>
      </c>
      <c r="J19">
        <v>1.34E-2</v>
      </c>
      <c r="K19">
        <v>1.32E-2</v>
      </c>
      <c r="L19">
        <v>1.1299999999999999E-2</v>
      </c>
      <c r="M19" t="s">
        <v>26</v>
      </c>
      <c r="N19" t="s">
        <v>28</v>
      </c>
      <c r="O19" t="s">
        <v>14</v>
      </c>
    </row>
    <row r="20" spans="1:15" x14ac:dyDescent="0.45">
      <c r="A20" t="s">
        <v>25</v>
      </c>
      <c r="B20" t="s">
        <v>6</v>
      </c>
      <c r="C20" t="s">
        <v>47</v>
      </c>
      <c r="D20" t="s">
        <v>30</v>
      </c>
      <c r="E20" t="s">
        <v>27</v>
      </c>
      <c r="F20">
        <v>1.3599999999999999E-2</v>
      </c>
      <c r="G20">
        <v>2.1999999999999999E-2</v>
      </c>
      <c r="H20">
        <v>2.4299999999999999E-2</v>
      </c>
      <c r="I20">
        <v>2.7099999999999999E-2</v>
      </c>
      <c r="J20">
        <v>2.9100000000000001E-2</v>
      </c>
      <c r="K20">
        <v>2.7400000000000001E-2</v>
      </c>
      <c r="L20">
        <v>2.4400000000000002E-2</v>
      </c>
      <c r="M20" t="s">
        <v>30</v>
      </c>
      <c r="N20" t="s">
        <v>28</v>
      </c>
      <c r="O20" t="s">
        <v>13</v>
      </c>
    </row>
    <row r="21" spans="1:15" x14ac:dyDescent="0.45">
      <c r="A21" t="s">
        <v>25</v>
      </c>
      <c r="B21" t="s">
        <v>6</v>
      </c>
      <c r="C21" t="s">
        <v>47</v>
      </c>
      <c r="D21" t="s">
        <v>29</v>
      </c>
      <c r="E21" t="s">
        <v>27</v>
      </c>
      <c r="F21">
        <v>5.0000000000000001E-4</v>
      </c>
      <c r="G21">
        <v>1.1000000000000001E-3</v>
      </c>
      <c r="H21">
        <v>5.0000000000000001E-3</v>
      </c>
      <c r="I21">
        <v>9.1000000000000004E-3</v>
      </c>
      <c r="J21">
        <v>1.49E-2</v>
      </c>
      <c r="K21">
        <v>1.41E-2</v>
      </c>
      <c r="L21">
        <v>1.47E-2</v>
      </c>
      <c r="M21" t="s">
        <v>29</v>
      </c>
      <c r="N21" t="s">
        <v>28</v>
      </c>
      <c r="O21" t="s">
        <v>11</v>
      </c>
    </row>
    <row r="22" spans="1:15" x14ac:dyDescent="0.45">
      <c r="A22" t="s">
        <v>25</v>
      </c>
      <c r="B22" t="s">
        <v>1</v>
      </c>
      <c r="C22" t="s">
        <v>47</v>
      </c>
      <c r="D22" t="s">
        <v>29</v>
      </c>
      <c r="E22" t="s">
        <v>27</v>
      </c>
      <c r="F22">
        <v>5.0000000000000001E-4</v>
      </c>
      <c r="G22">
        <v>1E-3</v>
      </c>
      <c r="H22">
        <v>4.4999999999999997E-3</v>
      </c>
      <c r="I22">
        <v>1.3299999999999999E-2</v>
      </c>
      <c r="J22">
        <v>2.4799999999999999E-2</v>
      </c>
      <c r="K22">
        <v>2.6200000000000001E-2</v>
      </c>
      <c r="L22">
        <v>3.09E-2</v>
      </c>
      <c r="M22" t="s">
        <v>29</v>
      </c>
      <c r="N22" t="s">
        <v>28</v>
      </c>
      <c r="O22" t="s">
        <v>11</v>
      </c>
    </row>
    <row r="23" spans="1:15" x14ac:dyDescent="0.45">
      <c r="A23" t="s">
        <v>25</v>
      </c>
      <c r="B23" t="s">
        <v>2</v>
      </c>
      <c r="C23" t="s">
        <v>47</v>
      </c>
      <c r="D23" t="s">
        <v>31</v>
      </c>
      <c r="E23" t="s">
        <v>32</v>
      </c>
      <c r="F23">
        <v>0.79330000000000001</v>
      </c>
      <c r="G23">
        <v>2.3658000000000001</v>
      </c>
      <c r="H23">
        <v>38.7453</v>
      </c>
      <c r="I23">
        <v>24.513300000000001</v>
      </c>
      <c r="J23">
        <v>34.982399999999998</v>
      </c>
      <c r="K23">
        <v>41.546399999999998</v>
      </c>
      <c r="L23">
        <v>41.091099999999997</v>
      </c>
      <c r="M23" t="s">
        <v>31</v>
      </c>
      <c r="N23" t="s">
        <v>33</v>
      </c>
      <c r="O23" t="s">
        <v>34</v>
      </c>
    </row>
    <row r="24" spans="1:15" x14ac:dyDescent="0.45">
      <c r="A24" t="s">
        <v>25</v>
      </c>
      <c r="B24" t="s">
        <v>2</v>
      </c>
      <c r="C24" t="s">
        <v>47</v>
      </c>
      <c r="D24" t="s">
        <v>35</v>
      </c>
      <c r="E24" t="s">
        <v>32</v>
      </c>
      <c r="F24">
        <v>1.8210999999999999</v>
      </c>
      <c r="G24">
        <v>1.8160000000000001</v>
      </c>
      <c r="H24">
        <v>-21.224299999999999</v>
      </c>
      <c r="I24">
        <v>-8.6715999999999998</v>
      </c>
      <c r="J24">
        <v>3.6581999999999999</v>
      </c>
      <c r="K24">
        <v>10.1351</v>
      </c>
      <c r="L24">
        <v>10.4336</v>
      </c>
      <c r="M24" t="s">
        <v>35</v>
      </c>
      <c r="N24" t="s">
        <v>33</v>
      </c>
      <c r="O24" t="s">
        <v>36</v>
      </c>
    </row>
    <row r="25" spans="1:15" x14ac:dyDescent="0.45">
      <c r="A25" t="s">
        <v>25</v>
      </c>
      <c r="B25" t="s">
        <v>2</v>
      </c>
      <c r="C25" t="s">
        <v>47</v>
      </c>
      <c r="D25" t="s">
        <v>37</v>
      </c>
      <c r="E25" t="s">
        <v>32</v>
      </c>
      <c r="F25">
        <v>2.4039000000000001</v>
      </c>
      <c r="G25">
        <v>2.8317999999999999</v>
      </c>
      <c r="H25">
        <v>12.2509</v>
      </c>
      <c r="I25">
        <v>-7.8918999999999997</v>
      </c>
      <c r="J25">
        <v>5.1348000000000003</v>
      </c>
      <c r="K25">
        <v>6.7725</v>
      </c>
      <c r="L25">
        <v>7.3807999999999998</v>
      </c>
      <c r="M25" t="s">
        <v>37</v>
      </c>
      <c r="N25" t="s">
        <v>33</v>
      </c>
      <c r="O25" t="s">
        <v>38</v>
      </c>
    </row>
    <row r="26" spans="1:15" x14ac:dyDescent="0.45">
      <c r="A26" t="s">
        <v>25</v>
      </c>
      <c r="B26" t="s">
        <v>4</v>
      </c>
      <c r="C26" t="s">
        <v>47</v>
      </c>
      <c r="D26" t="s">
        <v>37</v>
      </c>
      <c r="E26" t="s">
        <v>32</v>
      </c>
      <c r="F26">
        <v>2.4039000000000001</v>
      </c>
      <c r="G26">
        <v>2.8317999999999999</v>
      </c>
      <c r="H26">
        <v>3.2805</v>
      </c>
      <c r="I26">
        <v>3.6631999999999998</v>
      </c>
      <c r="J26">
        <v>4.0732999999999997</v>
      </c>
      <c r="K26">
        <v>4.3662000000000001</v>
      </c>
      <c r="L26">
        <v>4.7949000000000002</v>
      </c>
      <c r="M26" t="s">
        <v>37</v>
      </c>
      <c r="N26" t="s">
        <v>33</v>
      </c>
      <c r="O26" t="s">
        <v>38</v>
      </c>
    </row>
    <row r="27" spans="1:15" x14ac:dyDescent="0.45">
      <c r="A27" t="s">
        <v>25</v>
      </c>
      <c r="B27" t="s">
        <v>6</v>
      </c>
      <c r="C27" t="s">
        <v>47</v>
      </c>
      <c r="D27" t="s">
        <v>35</v>
      </c>
      <c r="E27" t="s">
        <v>32</v>
      </c>
      <c r="F27">
        <v>1.8210999999999999</v>
      </c>
      <c r="G27">
        <v>1.8160000000000001</v>
      </c>
      <c r="H27">
        <v>-11.764900000000001</v>
      </c>
      <c r="I27">
        <v>-5.6932999999999998</v>
      </c>
      <c r="J27">
        <v>0.26860000000000001</v>
      </c>
      <c r="K27">
        <v>5.3327999999999998</v>
      </c>
      <c r="L27">
        <v>6.3018999999999998</v>
      </c>
      <c r="M27" t="s">
        <v>35</v>
      </c>
      <c r="N27" t="s">
        <v>33</v>
      </c>
      <c r="O27" t="s">
        <v>36</v>
      </c>
    </row>
    <row r="28" spans="1:15" x14ac:dyDescent="0.45">
      <c r="A28" t="s">
        <v>25</v>
      </c>
      <c r="B28" t="s">
        <v>4</v>
      </c>
      <c r="C28" t="s">
        <v>47</v>
      </c>
      <c r="D28" t="s">
        <v>39</v>
      </c>
      <c r="E28" t="s">
        <v>32</v>
      </c>
      <c r="F28">
        <v>3.1242999999999999</v>
      </c>
      <c r="G28">
        <v>4.3204000000000002</v>
      </c>
      <c r="H28">
        <v>4.3512000000000004</v>
      </c>
      <c r="I28">
        <v>4.8297999999999996</v>
      </c>
      <c r="J28">
        <v>4.9287999999999998</v>
      </c>
      <c r="K28">
        <v>5.2038000000000002</v>
      </c>
      <c r="L28">
        <v>5.2706</v>
      </c>
      <c r="M28" t="s">
        <v>39</v>
      </c>
      <c r="N28" t="s">
        <v>33</v>
      </c>
      <c r="O28" t="s">
        <v>40</v>
      </c>
    </row>
    <row r="29" spans="1:15" x14ac:dyDescent="0.45">
      <c r="A29" t="s">
        <v>25</v>
      </c>
      <c r="B29" t="s">
        <v>4</v>
      </c>
      <c r="C29" t="s">
        <v>47</v>
      </c>
      <c r="D29" t="s">
        <v>31</v>
      </c>
      <c r="E29" t="s">
        <v>32</v>
      </c>
      <c r="F29">
        <v>0.79330000000000001</v>
      </c>
      <c r="G29">
        <v>2.3658000000000001</v>
      </c>
      <c r="H29">
        <v>4.7641</v>
      </c>
      <c r="I29">
        <v>5.843</v>
      </c>
      <c r="J29">
        <v>8.5248000000000008</v>
      </c>
      <c r="K29">
        <v>8.0258000000000003</v>
      </c>
      <c r="L29">
        <v>9.2622999999999998</v>
      </c>
      <c r="M29" t="s">
        <v>31</v>
      </c>
      <c r="N29" t="s">
        <v>33</v>
      </c>
      <c r="O29" t="s">
        <v>34</v>
      </c>
    </row>
    <row r="30" spans="1:15" x14ac:dyDescent="0.45">
      <c r="A30" t="s">
        <v>25</v>
      </c>
      <c r="B30" t="s">
        <v>4</v>
      </c>
      <c r="C30" t="s">
        <v>47</v>
      </c>
      <c r="D30" t="s">
        <v>35</v>
      </c>
      <c r="E30" t="s">
        <v>32</v>
      </c>
      <c r="F30">
        <v>1.8210999999999999</v>
      </c>
      <c r="G30">
        <v>1.8160000000000001</v>
      </c>
      <c r="H30">
        <v>-0.69499999999999995</v>
      </c>
      <c r="I30">
        <v>-2.2565</v>
      </c>
      <c r="J30">
        <v>-0.90869999999999995</v>
      </c>
      <c r="K30">
        <v>2.5486</v>
      </c>
      <c r="L30">
        <v>2.6432000000000002</v>
      </c>
      <c r="M30" t="s">
        <v>35</v>
      </c>
      <c r="N30" t="s">
        <v>33</v>
      </c>
      <c r="O30" t="s">
        <v>36</v>
      </c>
    </row>
    <row r="31" spans="1:15" x14ac:dyDescent="0.45">
      <c r="A31" t="s">
        <v>25</v>
      </c>
      <c r="B31" t="s">
        <v>2</v>
      </c>
      <c r="C31" t="s">
        <v>47</v>
      </c>
      <c r="D31" t="s">
        <v>39</v>
      </c>
      <c r="E31" t="s">
        <v>32</v>
      </c>
      <c r="F31">
        <v>3.1242999999999999</v>
      </c>
      <c r="G31">
        <v>4.3204000000000002</v>
      </c>
      <c r="H31">
        <v>6.96</v>
      </c>
      <c r="I31">
        <v>5.1535000000000002</v>
      </c>
      <c r="J31">
        <v>10.4002</v>
      </c>
      <c r="K31">
        <v>4.3339999999999996</v>
      </c>
      <c r="L31">
        <v>4.6989999999999998</v>
      </c>
      <c r="M31" t="s">
        <v>39</v>
      </c>
      <c r="N31" t="s">
        <v>33</v>
      </c>
      <c r="O31" t="s">
        <v>40</v>
      </c>
    </row>
    <row r="32" spans="1:15" x14ac:dyDescent="0.45">
      <c r="A32" t="s">
        <v>25</v>
      </c>
      <c r="B32" t="s">
        <v>6</v>
      </c>
      <c r="C32" t="s">
        <v>47</v>
      </c>
      <c r="D32" t="s">
        <v>31</v>
      </c>
      <c r="E32" t="s">
        <v>32</v>
      </c>
      <c r="F32">
        <v>0.79330000000000001</v>
      </c>
      <c r="G32">
        <v>2.3658000000000001</v>
      </c>
      <c r="H32">
        <v>7.2774999999999999</v>
      </c>
      <c r="I32">
        <v>7.47</v>
      </c>
      <c r="J32">
        <v>12.0372</v>
      </c>
      <c r="K32">
        <v>18.975000000000001</v>
      </c>
      <c r="L32">
        <v>18.1554</v>
      </c>
      <c r="M32" t="s">
        <v>31</v>
      </c>
      <c r="N32" t="s">
        <v>33</v>
      </c>
      <c r="O32" t="s">
        <v>34</v>
      </c>
    </row>
    <row r="33" spans="1:15" x14ac:dyDescent="0.45">
      <c r="A33" t="s">
        <v>25</v>
      </c>
      <c r="B33" t="s">
        <v>3</v>
      </c>
      <c r="C33" t="s">
        <v>47</v>
      </c>
      <c r="D33" t="s">
        <v>31</v>
      </c>
      <c r="E33" t="s">
        <v>32</v>
      </c>
      <c r="F33">
        <v>0.79330000000000001</v>
      </c>
      <c r="G33">
        <v>2.3658000000000001</v>
      </c>
      <c r="H33">
        <v>4.1577999999999999</v>
      </c>
      <c r="I33">
        <v>4.0719000000000003</v>
      </c>
      <c r="J33">
        <v>6.8926999999999996</v>
      </c>
      <c r="K33">
        <v>5.6954000000000002</v>
      </c>
      <c r="L33">
        <v>6.9612999999999996</v>
      </c>
      <c r="M33" t="s">
        <v>31</v>
      </c>
      <c r="N33" t="s">
        <v>33</v>
      </c>
      <c r="O33" t="s">
        <v>34</v>
      </c>
    </row>
    <row r="34" spans="1:15" x14ac:dyDescent="0.45">
      <c r="A34" t="s">
        <v>25</v>
      </c>
      <c r="B34" t="s">
        <v>3</v>
      </c>
      <c r="C34" t="s">
        <v>47</v>
      </c>
      <c r="D34" t="s">
        <v>37</v>
      </c>
      <c r="E34" t="s">
        <v>32</v>
      </c>
      <c r="F34">
        <v>2.4039000000000001</v>
      </c>
      <c r="G34">
        <v>2.8317999999999999</v>
      </c>
      <c r="H34">
        <v>3.1796000000000002</v>
      </c>
      <c r="I34">
        <v>3.6646000000000001</v>
      </c>
      <c r="J34">
        <v>3.8374999999999999</v>
      </c>
      <c r="K34">
        <v>4.4396000000000004</v>
      </c>
      <c r="L34">
        <v>4.7228000000000003</v>
      </c>
      <c r="M34" t="s">
        <v>37</v>
      </c>
      <c r="N34" t="s">
        <v>33</v>
      </c>
      <c r="O34" t="s">
        <v>38</v>
      </c>
    </row>
    <row r="35" spans="1:15" x14ac:dyDescent="0.45">
      <c r="A35" t="s">
        <v>25</v>
      </c>
      <c r="B35" t="s">
        <v>1</v>
      </c>
      <c r="C35" t="s">
        <v>47</v>
      </c>
      <c r="D35" t="s">
        <v>31</v>
      </c>
      <c r="E35" t="s">
        <v>32</v>
      </c>
      <c r="F35">
        <v>0.79330000000000001</v>
      </c>
      <c r="G35">
        <v>1.8441000000000001</v>
      </c>
      <c r="H35">
        <v>4.6741999999999999</v>
      </c>
      <c r="I35">
        <v>7.4222999999999999</v>
      </c>
      <c r="J35">
        <v>8.4809000000000001</v>
      </c>
      <c r="K35">
        <v>9.75</v>
      </c>
      <c r="L35">
        <v>11.804</v>
      </c>
      <c r="M35" t="s">
        <v>31</v>
      </c>
      <c r="N35" t="s">
        <v>33</v>
      </c>
      <c r="O35" t="s">
        <v>34</v>
      </c>
    </row>
    <row r="36" spans="1:15" x14ac:dyDescent="0.45">
      <c r="A36" t="s">
        <v>25</v>
      </c>
      <c r="B36" t="s">
        <v>1</v>
      </c>
      <c r="C36" t="s">
        <v>47</v>
      </c>
      <c r="D36" t="s">
        <v>35</v>
      </c>
      <c r="E36" t="s">
        <v>32</v>
      </c>
      <c r="F36">
        <v>1.8210999999999999</v>
      </c>
      <c r="G36">
        <v>2.3668</v>
      </c>
      <c r="H36">
        <v>4.0582000000000003</v>
      </c>
      <c r="I36">
        <v>-3.5796000000000001</v>
      </c>
      <c r="J36">
        <v>-3.2061000000000002</v>
      </c>
      <c r="K36">
        <v>2.6181999999999999</v>
      </c>
      <c r="L36">
        <v>3.4154</v>
      </c>
      <c r="M36" t="s">
        <v>35</v>
      </c>
      <c r="N36" t="s">
        <v>33</v>
      </c>
      <c r="O36" t="s">
        <v>36</v>
      </c>
    </row>
    <row r="37" spans="1:15" x14ac:dyDescent="0.45">
      <c r="A37" t="s">
        <v>25</v>
      </c>
      <c r="B37" t="s">
        <v>1</v>
      </c>
      <c r="C37" t="s">
        <v>47</v>
      </c>
      <c r="D37" t="s">
        <v>37</v>
      </c>
      <c r="E37" t="s">
        <v>32</v>
      </c>
      <c r="F37">
        <v>2.4039000000000001</v>
      </c>
      <c r="G37">
        <v>2.8898999999999999</v>
      </c>
      <c r="H37">
        <v>7.7436999999999996</v>
      </c>
      <c r="I37">
        <v>3.7477</v>
      </c>
      <c r="J37">
        <v>3.9839000000000002</v>
      </c>
      <c r="K37">
        <v>4.5586000000000002</v>
      </c>
      <c r="L37">
        <v>4.9874000000000001</v>
      </c>
      <c r="M37" t="s">
        <v>37</v>
      </c>
      <c r="N37" t="s">
        <v>33</v>
      </c>
      <c r="O37" t="s">
        <v>38</v>
      </c>
    </row>
    <row r="38" spans="1:15" x14ac:dyDescent="0.45">
      <c r="A38" t="s">
        <v>25</v>
      </c>
      <c r="B38" t="s">
        <v>1</v>
      </c>
      <c r="C38" t="s">
        <v>47</v>
      </c>
      <c r="D38" t="s">
        <v>39</v>
      </c>
      <c r="E38" t="s">
        <v>32</v>
      </c>
      <c r="F38">
        <v>3.1242999999999999</v>
      </c>
      <c r="G38">
        <v>4.3029999999999999</v>
      </c>
      <c r="H38">
        <v>8.9703999999999997</v>
      </c>
      <c r="I38">
        <v>5.1718999999999999</v>
      </c>
      <c r="J38">
        <v>4.9318</v>
      </c>
      <c r="K38">
        <v>5.2710999999999997</v>
      </c>
      <c r="L38">
        <v>4.5690999999999997</v>
      </c>
      <c r="M38" t="s">
        <v>39</v>
      </c>
      <c r="N38" t="s">
        <v>33</v>
      </c>
      <c r="O38" t="s">
        <v>40</v>
      </c>
    </row>
    <row r="39" spans="1:15" x14ac:dyDescent="0.45">
      <c r="A39" t="s">
        <v>25</v>
      </c>
      <c r="B39" t="s">
        <v>7</v>
      </c>
      <c r="C39" t="s">
        <v>47</v>
      </c>
      <c r="D39" t="s">
        <v>31</v>
      </c>
      <c r="E39" t="s">
        <v>32</v>
      </c>
      <c r="F39">
        <v>0.79330000000000001</v>
      </c>
      <c r="G39">
        <v>1.8441000000000001</v>
      </c>
      <c r="H39">
        <v>4.6741999999999999</v>
      </c>
      <c r="I39">
        <v>3.8858000000000001</v>
      </c>
      <c r="J39">
        <v>7.6163999999999996</v>
      </c>
      <c r="K39">
        <v>7.5193000000000003</v>
      </c>
      <c r="L39">
        <v>12.6198</v>
      </c>
      <c r="M39" t="s">
        <v>31</v>
      </c>
      <c r="N39" t="s">
        <v>33</v>
      </c>
      <c r="O39" t="s">
        <v>34</v>
      </c>
    </row>
    <row r="40" spans="1:15" x14ac:dyDescent="0.45">
      <c r="A40" t="s">
        <v>25</v>
      </c>
      <c r="B40" t="s">
        <v>7</v>
      </c>
      <c r="C40" t="s">
        <v>47</v>
      </c>
      <c r="D40" t="s">
        <v>35</v>
      </c>
      <c r="E40" t="s">
        <v>32</v>
      </c>
      <c r="F40">
        <v>1.8210999999999999</v>
      </c>
      <c r="G40">
        <v>2.3668</v>
      </c>
      <c r="H40">
        <v>4.0582000000000003</v>
      </c>
      <c r="I40">
        <v>-2.2202000000000002</v>
      </c>
      <c r="J40">
        <v>-3.1234999999999999</v>
      </c>
      <c r="K40">
        <v>2.1836000000000002</v>
      </c>
      <c r="L40">
        <v>2.7033</v>
      </c>
      <c r="M40" t="s">
        <v>35</v>
      </c>
      <c r="N40" t="s">
        <v>33</v>
      </c>
      <c r="O40" t="s">
        <v>36</v>
      </c>
    </row>
    <row r="41" spans="1:15" x14ac:dyDescent="0.45">
      <c r="A41" t="s">
        <v>25</v>
      </c>
      <c r="B41" t="s">
        <v>3</v>
      </c>
      <c r="C41" t="s">
        <v>47</v>
      </c>
      <c r="D41" t="s">
        <v>39</v>
      </c>
      <c r="E41" t="s">
        <v>32</v>
      </c>
      <c r="F41">
        <v>3.1242999999999999</v>
      </c>
      <c r="G41">
        <v>4.3204000000000002</v>
      </c>
      <c r="H41">
        <v>4.5171999999999999</v>
      </c>
      <c r="I41">
        <v>5.2996999999999996</v>
      </c>
      <c r="J41">
        <v>5.3037999999999998</v>
      </c>
      <c r="K41">
        <v>5.7704000000000004</v>
      </c>
      <c r="L41">
        <v>5.7683</v>
      </c>
      <c r="M41" t="s">
        <v>39</v>
      </c>
      <c r="N41" t="s">
        <v>33</v>
      </c>
      <c r="O41" t="s">
        <v>40</v>
      </c>
    </row>
    <row r="42" spans="1:15" x14ac:dyDescent="0.45">
      <c r="A42" t="s">
        <v>25</v>
      </c>
      <c r="B42" t="s">
        <v>7</v>
      </c>
      <c r="C42" t="s">
        <v>47</v>
      </c>
      <c r="D42" t="s">
        <v>37</v>
      </c>
      <c r="E42" t="s">
        <v>32</v>
      </c>
      <c r="F42">
        <v>2.4039000000000001</v>
      </c>
      <c r="G42">
        <v>2.8898999999999999</v>
      </c>
      <c r="H42">
        <v>7.7436999999999996</v>
      </c>
      <c r="I42">
        <v>3.6636000000000002</v>
      </c>
      <c r="J42">
        <v>3.8386</v>
      </c>
      <c r="K42">
        <v>4.2271999999999998</v>
      </c>
      <c r="L42">
        <v>4.8583999999999996</v>
      </c>
      <c r="M42" t="s">
        <v>37</v>
      </c>
      <c r="N42" t="s">
        <v>33</v>
      </c>
      <c r="O42" t="s">
        <v>38</v>
      </c>
    </row>
    <row r="43" spans="1:15" x14ac:dyDescent="0.45">
      <c r="A43" t="s">
        <v>25</v>
      </c>
      <c r="B43" t="s">
        <v>5</v>
      </c>
      <c r="C43" t="s">
        <v>47</v>
      </c>
      <c r="D43" t="s">
        <v>31</v>
      </c>
      <c r="E43" t="s">
        <v>32</v>
      </c>
      <c r="F43">
        <v>0.79330000000000001</v>
      </c>
      <c r="G43">
        <v>1.8441000000000001</v>
      </c>
      <c r="H43">
        <v>4.6741999999999999</v>
      </c>
      <c r="I43">
        <v>2.1606999999999998</v>
      </c>
      <c r="J43">
        <v>3.5693999999999999</v>
      </c>
      <c r="K43">
        <v>4.2149999999999999</v>
      </c>
      <c r="L43">
        <v>3.1745000000000001</v>
      </c>
      <c r="M43" t="s">
        <v>31</v>
      </c>
      <c r="N43" t="s">
        <v>33</v>
      </c>
      <c r="O43" t="s">
        <v>34</v>
      </c>
    </row>
    <row r="44" spans="1:15" x14ac:dyDescent="0.45">
      <c r="A44" t="s">
        <v>25</v>
      </c>
      <c r="B44" t="s">
        <v>5</v>
      </c>
      <c r="C44" t="s">
        <v>47</v>
      </c>
      <c r="D44" t="s">
        <v>35</v>
      </c>
      <c r="E44" t="s">
        <v>32</v>
      </c>
      <c r="F44">
        <v>1.8210999999999999</v>
      </c>
      <c r="G44">
        <v>2.3668</v>
      </c>
      <c r="H44">
        <v>4.0582000000000003</v>
      </c>
      <c r="I44">
        <v>2.6913</v>
      </c>
      <c r="J44">
        <v>2.6015000000000001</v>
      </c>
      <c r="K44">
        <v>1.9307000000000001</v>
      </c>
      <c r="L44">
        <v>2.6608999999999998</v>
      </c>
      <c r="M44" t="s">
        <v>35</v>
      </c>
      <c r="N44" t="s">
        <v>33</v>
      </c>
      <c r="O44" t="s">
        <v>36</v>
      </c>
    </row>
    <row r="45" spans="1:15" x14ac:dyDescent="0.45">
      <c r="A45" t="s">
        <v>25</v>
      </c>
      <c r="B45" t="s">
        <v>5</v>
      </c>
      <c r="C45" t="s">
        <v>47</v>
      </c>
      <c r="D45" t="s">
        <v>37</v>
      </c>
      <c r="E45" t="s">
        <v>32</v>
      </c>
      <c r="F45">
        <v>2.4039000000000001</v>
      </c>
      <c r="G45">
        <v>2.8898999999999999</v>
      </c>
      <c r="H45">
        <v>7.7436999999999996</v>
      </c>
      <c r="I45">
        <v>3.6227999999999998</v>
      </c>
      <c r="J45">
        <v>4.0198</v>
      </c>
      <c r="K45">
        <v>4.3289</v>
      </c>
      <c r="L45">
        <v>4.7777000000000003</v>
      </c>
      <c r="M45" t="s">
        <v>37</v>
      </c>
      <c r="N45" t="s">
        <v>33</v>
      </c>
      <c r="O45" t="s">
        <v>38</v>
      </c>
    </row>
    <row r="46" spans="1:15" x14ac:dyDescent="0.45">
      <c r="A46" t="s">
        <v>25</v>
      </c>
      <c r="B46" t="s">
        <v>5</v>
      </c>
      <c r="C46" t="s">
        <v>47</v>
      </c>
      <c r="D46" t="s">
        <v>39</v>
      </c>
      <c r="E46" t="s">
        <v>32</v>
      </c>
      <c r="F46">
        <v>3.1242999999999999</v>
      </c>
      <c r="G46">
        <v>4.3029999999999999</v>
      </c>
      <c r="H46">
        <v>8.9703999999999997</v>
      </c>
      <c r="I46">
        <v>4.8819999999999997</v>
      </c>
      <c r="J46">
        <v>5.6790000000000003</v>
      </c>
      <c r="K46">
        <v>6.1927000000000003</v>
      </c>
      <c r="L46">
        <v>6.5091999999999999</v>
      </c>
      <c r="M46" t="s">
        <v>39</v>
      </c>
      <c r="N46" t="s">
        <v>33</v>
      </c>
      <c r="O46" t="s">
        <v>40</v>
      </c>
    </row>
    <row r="47" spans="1:15" x14ac:dyDescent="0.45">
      <c r="A47" t="s">
        <v>25</v>
      </c>
      <c r="B47" t="s">
        <v>6</v>
      </c>
      <c r="C47" t="s">
        <v>47</v>
      </c>
      <c r="D47" t="s">
        <v>37</v>
      </c>
      <c r="E47" t="s">
        <v>32</v>
      </c>
      <c r="F47">
        <v>2.4039000000000001</v>
      </c>
      <c r="G47">
        <v>2.8317999999999999</v>
      </c>
      <c r="H47">
        <v>0.68400000000000005</v>
      </c>
      <c r="I47">
        <v>0.57230000000000003</v>
      </c>
      <c r="J47">
        <v>1.6143000000000001</v>
      </c>
      <c r="K47">
        <v>4.7439999999999998</v>
      </c>
      <c r="L47">
        <v>5.2603999999999997</v>
      </c>
      <c r="M47" t="s">
        <v>37</v>
      </c>
      <c r="N47" t="s">
        <v>33</v>
      </c>
      <c r="O47" t="s">
        <v>38</v>
      </c>
    </row>
    <row r="48" spans="1:15" x14ac:dyDescent="0.45">
      <c r="A48" t="s">
        <v>25</v>
      </c>
      <c r="B48" t="s">
        <v>3</v>
      </c>
      <c r="C48" t="s">
        <v>47</v>
      </c>
      <c r="D48" t="s">
        <v>35</v>
      </c>
      <c r="E48" t="s">
        <v>32</v>
      </c>
      <c r="F48">
        <v>1.8210999999999999</v>
      </c>
      <c r="G48">
        <v>1.8160000000000001</v>
      </c>
      <c r="H48">
        <v>-2.3641999999999999</v>
      </c>
      <c r="I48">
        <v>-2.1755</v>
      </c>
      <c r="J48">
        <v>-2.5792999999999999</v>
      </c>
      <c r="K48">
        <v>2.0838000000000001</v>
      </c>
      <c r="L48">
        <v>2.1049000000000002</v>
      </c>
      <c r="M48" t="s">
        <v>35</v>
      </c>
      <c r="N48" t="s">
        <v>33</v>
      </c>
      <c r="O48" t="s">
        <v>36</v>
      </c>
    </row>
    <row r="49" spans="1:15" x14ac:dyDescent="0.45">
      <c r="A49" t="s">
        <v>25</v>
      </c>
      <c r="B49" t="s">
        <v>7</v>
      </c>
      <c r="C49" t="s">
        <v>47</v>
      </c>
      <c r="D49" t="s">
        <v>39</v>
      </c>
      <c r="E49" t="s">
        <v>32</v>
      </c>
      <c r="F49">
        <v>3.1242999999999999</v>
      </c>
      <c r="G49">
        <v>4.3029999999999999</v>
      </c>
      <c r="H49">
        <v>8.9703999999999997</v>
      </c>
      <c r="I49">
        <v>5.3501000000000003</v>
      </c>
      <c r="J49">
        <v>5.1688999999999998</v>
      </c>
      <c r="K49">
        <v>5.8174999999999999</v>
      </c>
      <c r="L49">
        <v>5.8238000000000003</v>
      </c>
      <c r="M49" t="s">
        <v>39</v>
      </c>
      <c r="N49" t="s">
        <v>33</v>
      </c>
      <c r="O49" t="s">
        <v>40</v>
      </c>
    </row>
    <row r="50" spans="1:15" x14ac:dyDescent="0.45">
      <c r="A50" t="s">
        <v>25</v>
      </c>
      <c r="B50" t="s">
        <v>6</v>
      </c>
      <c r="C50" t="s">
        <v>47</v>
      </c>
      <c r="D50" t="s">
        <v>39</v>
      </c>
      <c r="E50" t="s">
        <v>32</v>
      </c>
      <c r="F50">
        <v>3.1242999999999999</v>
      </c>
      <c r="G50">
        <v>4.3204000000000002</v>
      </c>
      <c r="H50">
        <v>4.1689999999999996</v>
      </c>
      <c r="I50">
        <v>4.8044000000000002</v>
      </c>
      <c r="J50">
        <v>4.8071000000000002</v>
      </c>
      <c r="K50">
        <v>8.4627999999999997</v>
      </c>
      <c r="L50">
        <v>3.1471</v>
      </c>
      <c r="M50" t="s">
        <v>39</v>
      </c>
      <c r="N50" t="s">
        <v>33</v>
      </c>
      <c r="O50" t="s">
        <v>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4" ht="15.75" x14ac:dyDescent="0.5">
      <c r="A1" s="7" t="s">
        <v>48</v>
      </c>
    </row>
    <row r="2" spans="1:24" x14ac:dyDescent="0.45">
      <c r="A2" s="8" t="s">
        <v>49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</row>
    <row r="3" spans="1:24" x14ac:dyDescent="0.45">
      <c r="A3" t="s">
        <v>34</v>
      </c>
      <c r="B3" s="9">
        <v>0.88638195004029008</v>
      </c>
      <c r="C3" s="9">
        <v>0.82762557077625565</v>
      </c>
      <c r="D3" s="9">
        <v>0.81621004566210043</v>
      </c>
      <c r="E3" s="9">
        <v>0.8047945205479452</v>
      </c>
      <c r="F3" s="9">
        <v>0.84474885844748859</v>
      </c>
      <c r="G3" s="9">
        <v>0.82390311693468321</v>
      </c>
      <c r="H3" s="9">
        <v>0.71482931071972167</v>
      </c>
      <c r="I3" s="9">
        <v>0.83403224303420009</v>
      </c>
      <c r="J3" s="9">
        <v>0.7951503700204694</v>
      </c>
      <c r="K3" s="9">
        <v>0.89552826326562762</v>
      </c>
      <c r="L3" s="9">
        <v>0.84715212689257402</v>
      </c>
      <c r="M3" s="9">
        <v>0.76160294418319352</v>
      </c>
      <c r="N3" s="9">
        <v>0.86553533701356233</v>
      </c>
      <c r="O3" s="9">
        <v>0.89279629251005244</v>
      </c>
      <c r="P3" s="9">
        <v>0.89279629251005244</v>
      </c>
      <c r="Q3" s="9">
        <v>0.85190485926531723</v>
      </c>
      <c r="R3" s="9">
        <v>0.86383152729503176</v>
      </c>
      <c r="S3" s="9">
        <v>0.83124316676313592</v>
      </c>
      <c r="T3" s="9">
        <v>0.90272770968517191</v>
      </c>
      <c r="U3" s="9">
        <v>0.90422975246335013</v>
      </c>
      <c r="V3" s="9">
        <v>0.89521749579428023</v>
      </c>
      <c r="W3" s="9">
        <v>0.87118481134342707</v>
      </c>
      <c r="X3" s="9">
        <v>0.88920932468156699</v>
      </c>
    </row>
    <row r="4" spans="1:24" x14ac:dyDescent="0.45">
      <c r="A4" t="s">
        <v>50</v>
      </c>
      <c r="B4" s="9">
        <v>0.67739295252864651</v>
      </c>
      <c r="C4" s="9">
        <v>0.66950512155991593</v>
      </c>
      <c r="D4" s="9">
        <v>0.68592416120706767</v>
      </c>
      <c r="E4" s="9">
        <v>0.69684335914234663</v>
      </c>
      <c r="F4" s="9">
        <v>0.69477247677531107</v>
      </c>
      <c r="G4" s="9">
        <v>0.68394740985671565</v>
      </c>
      <c r="H4" s="9">
        <v>0.7105180286569045</v>
      </c>
      <c r="I4" s="9">
        <v>0.53899439601494403</v>
      </c>
      <c r="J4" s="9">
        <v>0.74686680268143413</v>
      </c>
      <c r="K4" s="9">
        <v>0.73836587972408441</v>
      </c>
      <c r="L4" s="9">
        <v>0.75961818711745854</v>
      </c>
      <c r="M4" s="9">
        <v>0.75172447294277678</v>
      </c>
      <c r="N4" s="9">
        <v>0.74140192363742363</v>
      </c>
      <c r="O4" s="9">
        <v>0.73509063235090633</v>
      </c>
      <c r="P4" s="9">
        <v>0.72355979890226474</v>
      </c>
      <c r="Q4" s="9">
        <v>0.7767146233450356</v>
      </c>
      <c r="R4" s="9">
        <v>0.75090062183061423</v>
      </c>
      <c r="S4" s="9">
        <v>0.79679218007847452</v>
      </c>
      <c r="T4" s="9">
        <v>0.74363992172211346</v>
      </c>
      <c r="U4" s="9">
        <v>0.72461404653185468</v>
      </c>
      <c r="V4" s="9">
        <v>0.69899803068666277</v>
      </c>
      <c r="W4" s="9">
        <v>0.73470536042762236</v>
      </c>
      <c r="X4" s="9">
        <v>0.75418208574087298</v>
      </c>
    </row>
    <row r="5" spans="1:24" x14ac:dyDescent="0.45">
      <c r="A5" t="s">
        <v>40</v>
      </c>
      <c r="B5" s="9">
        <v>0</v>
      </c>
      <c r="C5" s="9">
        <v>0</v>
      </c>
      <c r="D5" s="9">
        <v>7.6103500761035021E-3</v>
      </c>
      <c r="E5" s="9">
        <v>7.6103500761035021E-3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</row>
    <row r="6" spans="1:24" x14ac:dyDescent="0.45">
      <c r="A6" t="s">
        <v>51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>
        <v>0</v>
      </c>
      <c r="U6" s="9">
        <v>0</v>
      </c>
      <c r="V6" s="9">
        <v>0</v>
      </c>
      <c r="W6" s="9">
        <v>0</v>
      </c>
      <c r="X6" s="9">
        <v>0</v>
      </c>
    </row>
    <row r="7" spans="1:24" x14ac:dyDescent="0.45">
      <c r="A7" t="s">
        <v>52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>
        <v>65535</v>
      </c>
      <c r="Q7" s="9">
        <v>65535</v>
      </c>
      <c r="R7" s="9">
        <v>65535</v>
      </c>
      <c r="S7" s="9">
        <v>65535</v>
      </c>
      <c r="T7" s="9"/>
      <c r="U7" s="9">
        <v>65535</v>
      </c>
      <c r="V7" s="9">
        <v>65535</v>
      </c>
      <c r="W7" s="9">
        <v>65535</v>
      </c>
      <c r="X7" s="9">
        <v>65535</v>
      </c>
    </row>
    <row r="15" spans="1:24" ht="15.75" x14ac:dyDescent="0.5">
      <c r="A15" s="7" t="s">
        <v>53</v>
      </c>
    </row>
    <row r="16" spans="1:24" x14ac:dyDescent="0.45">
      <c r="A16" s="8" t="s">
        <v>49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4" x14ac:dyDescent="0.45">
      <c r="A17" t="s">
        <v>34</v>
      </c>
      <c r="B17" s="9"/>
      <c r="C17" s="9"/>
      <c r="D17" s="9"/>
      <c r="E17" s="9"/>
      <c r="F17" s="9">
        <v>0.22831050228310501</v>
      </c>
      <c r="G17" s="9">
        <v>0.45662100456621002</v>
      </c>
      <c r="H17" s="9">
        <v>0.15220700152207001</v>
      </c>
      <c r="I17" s="9">
        <v>7.6103500761035003E-2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 x14ac:dyDescent="0.45">
      <c r="A18" t="s">
        <v>54</v>
      </c>
      <c r="B18" s="9">
        <v>0.87806626314112779</v>
      </c>
      <c r="C18" s="9">
        <v>0.81999638319996393</v>
      </c>
      <c r="D18" s="9">
        <v>0.80982413309824142</v>
      </c>
      <c r="E18" s="9">
        <v>0.79456575794565754</v>
      </c>
      <c r="F18" s="9">
        <v>0.83835390388353903</v>
      </c>
      <c r="G18" s="9">
        <v>0.8158149307195719</v>
      </c>
      <c r="H18" s="9">
        <v>0.71178558289510707</v>
      </c>
      <c r="I18" s="9">
        <v>0.84228851857082332</v>
      </c>
      <c r="J18" s="9">
        <v>0.80159936470121107</v>
      </c>
      <c r="K18" s="9">
        <v>0.90392833035537035</v>
      </c>
      <c r="L18" s="9">
        <v>0.88650426841373842</v>
      </c>
      <c r="M18" s="9">
        <v>0.80706269097401029</v>
      </c>
      <c r="N18" s="9">
        <v>0.89428073608679226</v>
      </c>
      <c r="O18" s="9">
        <v>0.90037096165070196</v>
      </c>
      <c r="P18" s="9">
        <v>0.89923679060665351</v>
      </c>
      <c r="Q18" s="9">
        <v>0.85882548837848049</v>
      </c>
      <c r="R18" s="9">
        <v>0.86985958045799416</v>
      </c>
      <c r="S18" s="9">
        <v>0.83122786438932827</v>
      </c>
      <c r="T18" s="9">
        <v>0.9080098544242019</v>
      </c>
      <c r="U18" s="9">
        <v>0.90926448372530044</v>
      </c>
      <c r="V18" s="9">
        <v>0.89985708333455616</v>
      </c>
      <c r="W18" s="9">
        <v>0.87580213972198895</v>
      </c>
      <c r="X18" s="9">
        <v>0.89146167904747398</v>
      </c>
    </row>
    <row r="19" spans="1:24" x14ac:dyDescent="0.45">
      <c r="A19" t="s">
        <v>50</v>
      </c>
      <c r="B19" s="9">
        <v>0.68192742129295836</v>
      </c>
      <c r="C19" s="9">
        <v>0.67710842381346492</v>
      </c>
      <c r="D19" s="9">
        <v>0.68957678546719636</v>
      </c>
      <c r="E19" s="9">
        <v>0.70054754986261836</v>
      </c>
      <c r="F19" s="9">
        <v>0.70026688575051921</v>
      </c>
      <c r="G19" s="9">
        <v>0.68898396918691629</v>
      </c>
      <c r="H19" s="9">
        <v>0.71585030447944031</v>
      </c>
      <c r="I19" s="9">
        <v>0.54504489587067095</v>
      </c>
      <c r="J19" s="9">
        <v>0.75500630618151598</v>
      </c>
      <c r="K19" s="9">
        <v>0.7476007914764079</v>
      </c>
      <c r="L19" s="9">
        <v>0.76338405148686772</v>
      </c>
      <c r="M19" s="9">
        <v>0.75781393905903116</v>
      </c>
      <c r="N19" s="9">
        <v>0.75028213436869784</v>
      </c>
      <c r="O19" s="9">
        <v>0.7401013473081457</v>
      </c>
      <c r="P19" s="9">
        <v>0.74068668065989107</v>
      </c>
      <c r="Q19" s="9">
        <v>0.79171980889480242</v>
      </c>
      <c r="R19" s="9">
        <v>0.77384253354567234</v>
      </c>
      <c r="S19" s="9">
        <v>0.80455162516312562</v>
      </c>
      <c r="T19" s="9">
        <v>0.75136441264305143</v>
      </c>
      <c r="U19" s="9">
        <v>0.73021001215204018</v>
      </c>
      <c r="V19" s="9">
        <v>0.71033103794582553</v>
      </c>
      <c r="W19" s="9">
        <v>0.74524043341200019</v>
      </c>
      <c r="X19" s="9">
        <v>0.76977591734024076</v>
      </c>
    </row>
    <row r="20" spans="1:24" x14ac:dyDescent="0.45">
      <c r="A20" t="s">
        <v>40</v>
      </c>
      <c r="B20" s="9">
        <v>3.8828316714813781E-3</v>
      </c>
      <c r="C20" s="9">
        <v>3.064570500444363E-3</v>
      </c>
      <c r="D20" s="9">
        <v>4.5968557506665441E-3</v>
      </c>
      <c r="E20" s="9">
        <v>4.5662100456621011E-3</v>
      </c>
      <c r="F20" s="9">
        <v>3.2156408772268316E-3</v>
      </c>
      <c r="G20" s="9">
        <v>4.0195510965335395E-3</v>
      </c>
      <c r="H20" s="9">
        <v>3.2969025600448378E-3</v>
      </c>
      <c r="I20" s="9">
        <v>2.8900063580139879E-3</v>
      </c>
      <c r="J20" s="9">
        <v>1.9266709053426586E-3</v>
      </c>
      <c r="K20" s="9">
        <v>1.9105481362602934E-3</v>
      </c>
      <c r="L20" s="9">
        <v>1.8868636552322729E-3</v>
      </c>
      <c r="M20" s="9">
        <v>1.9025875190258753E-3</v>
      </c>
      <c r="N20" s="9">
        <v>3.0040855563566453E-3</v>
      </c>
      <c r="O20" s="9">
        <v>5.006809260594409E-3</v>
      </c>
      <c r="P20" s="9">
        <v>3.0040855563566453E-3</v>
      </c>
      <c r="Q20" s="9">
        <v>3.9027436287710259E-3</v>
      </c>
      <c r="R20" s="9">
        <v>2.9270577215782696E-3</v>
      </c>
      <c r="S20" s="9">
        <v>2.0468662271902528E-3</v>
      </c>
      <c r="T20" s="9">
        <v>1.8407070388401555E-3</v>
      </c>
      <c r="U20" s="9">
        <v>2.6133131399426633E-3</v>
      </c>
      <c r="V20" s="9">
        <v>3.0109058603321375E-3</v>
      </c>
      <c r="W20" s="9">
        <v>2.2273842575567808E-3</v>
      </c>
      <c r="X20" s="9">
        <v>2.7119126512460804E-3</v>
      </c>
    </row>
    <row r="21" spans="1:24" x14ac:dyDescent="0.45">
      <c r="A21" t="s">
        <v>51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>
        <v>8.8291952054794523E-2</v>
      </c>
      <c r="O21" s="9">
        <v>8.8346237839984104E-2</v>
      </c>
      <c r="P21" s="9">
        <v>8.8397657161412915E-2</v>
      </c>
      <c r="Q21" s="9">
        <v>8.8347801690882508E-2</v>
      </c>
      <c r="R21" s="9">
        <v>8.8359465726237124E-2</v>
      </c>
      <c r="S21" s="9">
        <v>8.8362961534448919E-2</v>
      </c>
      <c r="T21" s="9">
        <v>8.8359410504447178E-2</v>
      </c>
      <c r="U21" s="9">
        <v>8.8359849440947436E-2</v>
      </c>
      <c r="V21" s="9">
        <v>8.8359849440947436E-2</v>
      </c>
      <c r="W21" s="9">
        <v>8.8359849440947436E-2</v>
      </c>
      <c r="X21" s="9">
        <v>8.7907816674161296E-2</v>
      </c>
    </row>
    <row r="22" spans="1:24" x14ac:dyDescent="0.45">
      <c r="A22" t="s">
        <v>52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>
        <v>0.15696347031963467</v>
      </c>
      <c r="P22" s="9">
        <v>0.31910197869101975</v>
      </c>
      <c r="Q22" s="9">
        <v>0.41453576864535768</v>
      </c>
      <c r="R22" s="9">
        <v>0.35045662100456626</v>
      </c>
      <c r="S22" s="9">
        <v>0.38178589548452563</v>
      </c>
      <c r="T22" s="9">
        <v>0.2075247336377474</v>
      </c>
      <c r="U22" s="9">
        <v>0.31245243531202438</v>
      </c>
      <c r="V22" s="9">
        <v>0.4223744292237443</v>
      </c>
      <c r="W22" s="9">
        <v>0.38603500761035003</v>
      </c>
      <c r="X22" s="9">
        <v>0.34396149832955208</v>
      </c>
    </row>
    <row r="30" spans="1:24" ht="15.75" x14ac:dyDescent="0.5">
      <c r="A30" s="7" t="s">
        <v>55</v>
      </c>
    </row>
    <row r="31" spans="1:24" x14ac:dyDescent="0.45">
      <c r="A31" s="8" t="s">
        <v>49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</row>
    <row r="32" spans="1:24" x14ac:dyDescent="0.45">
      <c r="A32" s="10" t="s">
        <v>56</v>
      </c>
      <c r="B32" s="10">
        <v>7.61</v>
      </c>
      <c r="C32" s="10">
        <v>7.96</v>
      </c>
      <c r="D32" s="10">
        <v>8.35</v>
      </c>
      <c r="E32" s="10">
        <v>8.44</v>
      </c>
      <c r="F32" s="10">
        <v>8.5399999999999991</v>
      </c>
      <c r="G32" s="10">
        <v>8.61</v>
      </c>
      <c r="H32" s="10">
        <v>9.85</v>
      </c>
      <c r="I32" s="10">
        <v>11.89</v>
      </c>
      <c r="J32" s="10">
        <v>16.34</v>
      </c>
      <c r="K32" s="10">
        <v>16.71</v>
      </c>
      <c r="L32" s="10">
        <v>16.740000000000002</v>
      </c>
      <c r="M32" s="10">
        <v>16.850000000000001</v>
      </c>
      <c r="N32" s="10">
        <v>17.29</v>
      </c>
      <c r="O32" s="10">
        <v>17.990000000000002</v>
      </c>
      <c r="P32" s="10">
        <v>17.8</v>
      </c>
      <c r="Q32" s="10">
        <v>18.55</v>
      </c>
      <c r="R32" s="10">
        <v>18.170000000000002</v>
      </c>
      <c r="S32" s="10">
        <v>19.070000000000004</v>
      </c>
      <c r="T32" s="10">
        <v>19.689999999999998</v>
      </c>
      <c r="U32" s="10">
        <v>19.360000000000003</v>
      </c>
      <c r="V32" s="10">
        <v>18.89</v>
      </c>
      <c r="W32" s="10">
        <v>19.39</v>
      </c>
      <c r="X32" s="10">
        <v>19.87</v>
      </c>
    </row>
    <row r="33" spans="1:24" x14ac:dyDescent="0.45">
      <c r="A33" t="s">
        <v>34</v>
      </c>
      <c r="B33" s="11">
        <v>1.32</v>
      </c>
      <c r="C33" s="11">
        <v>1.45</v>
      </c>
      <c r="D33" s="11">
        <v>1.43</v>
      </c>
      <c r="E33" s="11">
        <v>1.41</v>
      </c>
      <c r="F33" s="11">
        <v>1.48</v>
      </c>
      <c r="G33" s="11">
        <v>1.66</v>
      </c>
      <c r="H33" s="11">
        <v>2.63</v>
      </c>
      <c r="I33" s="11">
        <v>3.58</v>
      </c>
      <c r="J33" s="11">
        <v>4.04</v>
      </c>
      <c r="K33" s="11">
        <v>4.55</v>
      </c>
      <c r="L33" s="11">
        <v>4.2300000000000004</v>
      </c>
      <c r="M33" s="11">
        <v>4.47</v>
      </c>
      <c r="N33" s="11">
        <v>5.08</v>
      </c>
      <c r="O33" s="11">
        <v>5.24</v>
      </c>
      <c r="P33" s="11">
        <v>5.24</v>
      </c>
      <c r="Q33" s="11">
        <v>5</v>
      </c>
      <c r="R33" s="11">
        <v>5.07</v>
      </c>
      <c r="S33" s="11">
        <v>5.17</v>
      </c>
      <c r="T33" s="11">
        <v>6.01</v>
      </c>
      <c r="U33" s="11">
        <v>6.02</v>
      </c>
      <c r="V33" s="11">
        <v>5.96</v>
      </c>
      <c r="W33" s="11">
        <v>5.8</v>
      </c>
      <c r="X33" s="11">
        <v>5.92</v>
      </c>
    </row>
    <row r="34" spans="1:24" x14ac:dyDescent="0.45">
      <c r="A34" t="s">
        <v>36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</row>
    <row r="35" spans="1:24" x14ac:dyDescent="0.45">
      <c r="A35" t="s">
        <v>38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</row>
    <row r="36" spans="1:24" x14ac:dyDescent="0.45">
      <c r="A36" t="s">
        <v>50</v>
      </c>
      <c r="B36" s="11">
        <v>6.29</v>
      </c>
      <c r="C36" s="11">
        <v>6.51</v>
      </c>
      <c r="D36" s="11">
        <v>6.91</v>
      </c>
      <c r="E36" s="11">
        <v>7.02</v>
      </c>
      <c r="F36" s="11">
        <v>7.06</v>
      </c>
      <c r="G36" s="11">
        <v>6.95</v>
      </c>
      <c r="H36" s="11">
        <v>7.22</v>
      </c>
      <c r="I36" s="11">
        <v>8.31</v>
      </c>
      <c r="J36" s="11">
        <v>12.3</v>
      </c>
      <c r="K36" s="11">
        <v>12.16</v>
      </c>
      <c r="L36" s="11">
        <v>12.51</v>
      </c>
      <c r="M36" s="11">
        <v>12.38</v>
      </c>
      <c r="N36" s="11">
        <v>12.21</v>
      </c>
      <c r="O36" s="11">
        <v>12.75</v>
      </c>
      <c r="P36" s="11">
        <v>12.55</v>
      </c>
      <c r="Q36" s="11">
        <v>13.54</v>
      </c>
      <c r="R36" s="11">
        <v>13.09</v>
      </c>
      <c r="S36" s="11">
        <v>13.89</v>
      </c>
      <c r="T36" s="11">
        <v>13.68</v>
      </c>
      <c r="U36" s="11">
        <v>13.33</v>
      </c>
      <c r="V36" s="11">
        <v>12.92</v>
      </c>
      <c r="W36" s="11">
        <v>13.58</v>
      </c>
      <c r="X36" s="11">
        <v>13.94</v>
      </c>
    </row>
    <row r="37" spans="1:24" x14ac:dyDescent="0.45">
      <c r="A37" t="s">
        <v>57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</row>
    <row r="38" spans="1:24" x14ac:dyDescent="0.45">
      <c r="A38" t="s">
        <v>40</v>
      </c>
      <c r="B38" s="11">
        <v>0</v>
      </c>
      <c r="C38" s="11">
        <v>0</v>
      </c>
      <c r="D38" s="11">
        <v>0.01</v>
      </c>
      <c r="E38" s="11">
        <v>0.01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</row>
    <row r="39" spans="1:24" x14ac:dyDescent="0.45">
      <c r="A39" t="s">
        <v>51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</row>
    <row r="40" spans="1:24" x14ac:dyDescent="0.45">
      <c r="A40" t="s">
        <v>52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0.01</v>
      </c>
      <c r="Q40" s="11">
        <v>0.01</v>
      </c>
      <c r="R40" s="11">
        <v>0.01</v>
      </c>
      <c r="S40" s="11">
        <v>0.01</v>
      </c>
      <c r="T40" s="11">
        <v>0</v>
      </c>
      <c r="U40" s="11">
        <v>0.01</v>
      </c>
      <c r="V40" s="11">
        <v>0.01</v>
      </c>
      <c r="W40" s="11">
        <v>0.01</v>
      </c>
      <c r="X40" s="11">
        <v>0.01</v>
      </c>
    </row>
    <row r="44" spans="1:24" ht="15.75" x14ac:dyDescent="0.5">
      <c r="A44" s="7" t="s">
        <v>58</v>
      </c>
    </row>
    <row r="45" spans="1:24" x14ac:dyDescent="0.45">
      <c r="A45" s="8" t="s">
        <v>49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4" x14ac:dyDescent="0.45">
      <c r="A46" s="10" t="s">
        <v>56</v>
      </c>
      <c r="B46" s="10">
        <v>7.6840000000000002</v>
      </c>
      <c r="C46" s="10">
        <v>8.0329999999999995</v>
      </c>
      <c r="D46" s="10">
        <v>8.4160000000000004</v>
      </c>
      <c r="E46" s="10">
        <v>8.5</v>
      </c>
      <c r="F46" s="10">
        <v>8.6237189999999995</v>
      </c>
      <c r="G46" s="10">
        <v>8.6862830000000013</v>
      </c>
      <c r="H46" s="10">
        <v>9.9302690000000009</v>
      </c>
      <c r="I46" s="10">
        <v>11.976282000000001</v>
      </c>
      <c r="J46" s="10">
        <v>16.467089999999999</v>
      </c>
      <c r="K46" s="10">
        <v>16.834430000000001</v>
      </c>
      <c r="L46" s="10">
        <v>17.059403</v>
      </c>
      <c r="M46" s="10">
        <v>17.210303</v>
      </c>
      <c r="N46" s="10">
        <v>17.549567000000003</v>
      </c>
      <c r="O46" s="10">
        <v>18.116325999999997</v>
      </c>
      <c r="P46" s="10">
        <v>18.123698000000001</v>
      </c>
      <c r="Q46" s="10">
        <v>18.800630999999999</v>
      </c>
      <c r="R46" s="10">
        <v>18.551815999999999</v>
      </c>
      <c r="S46" s="10">
        <v>19.241887000000006</v>
      </c>
      <c r="T46" s="10">
        <v>19.833843000000002</v>
      </c>
      <c r="U46" s="10">
        <v>19.494253999999998</v>
      </c>
      <c r="V46" s="10">
        <v>19.132721</v>
      </c>
      <c r="W46" s="10">
        <v>19.619616999999998</v>
      </c>
      <c r="X46" s="10">
        <v>20.125986000000001</v>
      </c>
    </row>
    <row r="47" spans="1:24" x14ac:dyDescent="0.45">
      <c r="A47" t="s">
        <v>34</v>
      </c>
      <c r="B47" s="11"/>
      <c r="C47" s="11"/>
      <c r="D47" s="11"/>
      <c r="E47" s="11"/>
      <c r="F47" s="11">
        <v>2E-3</v>
      </c>
      <c r="G47" s="11">
        <v>4.0000000000000001E-3</v>
      </c>
      <c r="H47" s="11">
        <v>2E-3</v>
      </c>
      <c r="I47" s="11">
        <v>1E-3</v>
      </c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</row>
    <row r="48" spans="1:24" x14ac:dyDescent="0.45">
      <c r="A48" t="s">
        <v>54</v>
      </c>
      <c r="B48" s="11">
        <v>1.323</v>
      </c>
      <c r="C48" s="11">
        <v>1.4510000000000001</v>
      </c>
      <c r="D48" s="11">
        <v>1.4330000000000001</v>
      </c>
      <c r="E48" s="11">
        <v>1.4059999999999999</v>
      </c>
      <c r="F48" s="11">
        <v>1.483484</v>
      </c>
      <c r="G48" s="11">
        <v>1.6579970000000002</v>
      </c>
      <c r="H48" s="11">
        <v>2.6312720000000001</v>
      </c>
      <c r="I48" s="11">
        <v>3.5785469999999999</v>
      </c>
      <c r="J48" s="11">
        <v>4.0376560000000001</v>
      </c>
      <c r="K48" s="11">
        <v>4.5530870000000006</v>
      </c>
      <c r="L48" s="11">
        <v>4.4653220000000005</v>
      </c>
      <c r="M48" s="11">
        <v>4.7014629999999995</v>
      </c>
      <c r="N48" s="11">
        <v>5.209543</v>
      </c>
      <c r="O48" s="11">
        <v>5.2450209999999995</v>
      </c>
      <c r="P48" s="11">
        <v>5.2384139999999997</v>
      </c>
      <c r="Q48" s="11">
        <v>5.0030020000000004</v>
      </c>
      <c r="R48" s="11">
        <v>5.0672799999999993</v>
      </c>
      <c r="S48" s="11">
        <v>5.1695989999999998</v>
      </c>
      <c r="T48" s="11">
        <v>6.0098339999999997</v>
      </c>
      <c r="U48" s="11">
        <v>6.0181379999999995</v>
      </c>
      <c r="V48" s="11">
        <v>5.9606029999999999</v>
      </c>
      <c r="W48" s="11">
        <v>5.8016480000000001</v>
      </c>
      <c r="X48" s="11">
        <v>5.9160969999999997</v>
      </c>
    </row>
    <row r="49" spans="1:24" x14ac:dyDescent="0.45">
      <c r="A49" t="s">
        <v>50</v>
      </c>
      <c r="B49" s="11">
        <v>6.3559999999999999</v>
      </c>
      <c r="C49" s="11">
        <v>6.5780000000000003</v>
      </c>
      <c r="D49" s="11">
        <v>6.9770000000000003</v>
      </c>
      <c r="E49" s="11">
        <v>7.0880000000000001</v>
      </c>
      <c r="F49" s="11">
        <v>7.1342349999999994</v>
      </c>
      <c r="G49" s="11">
        <v>7.0192860000000001</v>
      </c>
      <c r="H49" s="11">
        <v>7.2929970000000006</v>
      </c>
      <c r="I49" s="11">
        <v>8.3937350000000013</v>
      </c>
      <c r="J49" s="11">
        <v>12.427434</v>
      </c>
      <c r="K49" s="11">
        <v>12.279343000000001</v>
      </c>
      <c r="L49" s="11">
        <v>12.592081</v>
      </c>
      <c r="M49" s="11">
        <v>12.50684</v>
      </c>
      <c r="N49" s="11">
        <v>12.336529000000001</v>
      </c>
      <c r="O49" s="11">
        <v>12.862843000000002</v>
      </c>
      <c r="P49" s="11">
        <v>12.873016</v>
      </c>
      <c r="Q49" s="11">
        <v>13.78077</v>
      </c>
      <c r="R49" s="11">
        <v>13.469595999999999</v>
      </c>
      <c r="S49" s="11">
        <v>14.058721999999999</v>
      </c>
      <c r="T49" s="11">
        <v>13.813688000000001</v>
      </c>
      <c r="U49" s="11">
        <v>13.461466</v>
      </c>
      <c r="V49" s="11">
        <v>13.156972</v>
      </c>
      <c r="W49" s="11">
        <v>13.803998999999999</v>
      </c>
      <c r="X49" s="11">
        <v>14.195720999999999</v>
      </c>
    </row>
    <row r="50" spans="1:24" x14ac:dyDescent="0.45">
      <c r="A50" t="s">
        <v>40</v>
      </c>
      <c r="B50" s="11">
        <v>5.0000000000000001E-3</v>
      </c>
      <c r="C50" s="11">
        <v>4.0000000000000001E-3</v>
      </c>
      <c r="D50" s="11">
        <v>6.0000000000000001E-3</v>
      </c>
      <c r="E50" s="11">
        <v>6.0000000000000001E-3</v>
      </c>
      <c r="F50" s="11">
        <v>4.0000000000000001E-3</v>
      </c>
      <c r="G50" s="11">
        <v>5.0000000000000001E-3</v>
      </c>
      <c r="H50" s="11">
        <v>4.0000000000000001E-3</v>
      </c>
      <c r="I50" s="11">
        <v>3.0000000000000001E-3</v>
      </c>
      <c r="J50" s="11">
        <v>2E-3</v>
      </c>
      <c r="K50" s="11">
        <v>2E-3</v>
      </c>
      <c r="L50" s="11">
        <v>2E-3</v>
      </c>
      <c r="M50" s="11">
        <v>2E-3</v>
      </c>
      <c r="N50" s="11">
        <v>3.0000000000000001E-3</v>
      </c>
      <c r="O50" s="11">
        <v>5.0000000000000001E-3</v>
      </c>
      <c r="P50" s="11">
        <v>3.0000000000000001E-3</v>
      </c>
      <c r="Q50" s="11">
        <v>4.0000000000000001E-3</v>
      </c>
      <c r="R50" s="11">
        <v>3.0000000000000001E-3</v>
      </c>
      <c r="S50" s="11">
        <v>2.085E-3</v>
      </c>
      <c r="T50" s="11">
        <v>1.8749999999999999E-3</v>
      </c>
      <c r="U50" s="11">
        <v>2.6619999999999999E-3</v>
      </c>
      <c r="V50" s="11">
        <v>3.0670000000000003E-3</v>
      </c>
      <c r="W50" s="11">
        <v>2.464E-3</v>
      </c>
      <c r="X50" s="11">
        <v>3.0000000000000001E-3</v>
      </c>
    </row>
    <row r="51" spans="1:24" x14ac:dyDescent="0.45">
      <c r="A51" t="s">
        <v>51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>
        <v>4.95E-4</v>
      </c>
      <c r="O51" s="11">
        <v>7.1199999999999996E-4</v>
      </c>
      <c r="P51" s="11">
        <v>8.8199999999999997E-4</v>
      </c>
      <c r="Q51" s="11">
        <v>1.9650000000000002E-3</v>
      </c>
      <c r="R51" s="11">
        <v>2.7299999999999998E-3</v>
      </c>
      <c r="S51" s="11">
        <v>3.3540000000000002E-3</v>
      </c>
      <c r="T51" s="11">
        <v>4.0829999999999998E-3</v>
      </c>
      <c r="U51" s="11">
        <v>5.4189999999999993E-3</v>
      </c>
      <c r="V51" s="11">
        <v>5.4189999999999993E-3</v>
      </c>
      <c r="W51" s="11">
        <v>5.4189999999999993E-3</v>
      </c>
      <c r="X51" s="11">
        <v>5.4189999999999993E-3</v>
      </c>
    </row>
    <row r="52" spans="1:24" x14ac:dyDescent="0.45">
      <c r="A52" t="s">
        <v>52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>
        <v>2.7499999999999998E-3</v>
      </c>
      <c r="P52" s="11">
        <v>8.3859999999999994E-3</v>
      </c>
      <c r="Q52" s="11">
        <v>1.0894000000000001E-2</v>
      </c>
      <c r="R52" s="11">
        <v>9.2100000000000012E-3</v>
      </c>
      <c r="S52" s="11">
        <v>8.1270000000000005E-3</v>
      </c>
      <c r="T52" s="11">
        <v>4.3630000000000006E-3</v>
      </c>
      <c r="U52" s="11">
        <v>6.5690000000000002E-3</v>
      </c>
      <c r="V52" s="11">
        <v>6.6600000000000001E-3</v>
      </c>
      <c r="W52" s="11">
        <v>6.0869999999999995E-3</v>
      </c>
      <c r="X52" s="11">
        <v>5.7489999999999998E-3</v>
      </c>
    </row>
    <row r="56" spans="1:24" ht="15.75" x14ac:dyDescent="0.5">
      <c r="A56" s="7" t="s">
        <v>59</v>
      </c>
    </row>
    <row r="57" spans="1:24" x14ac:dyDescent="0.45">
      <c r="A57" s="8" t="s">
        <v>49</v>
      </c>
      <c r="B57" s="8">
        <v>2000</v>
      </c>
      <c r="C57" s="8">
        <v>2001</v>
      </c>
      <c r="D57" s="8">
        <v>2002</v>
      </c>
      <c r="E57" s="8">
        <v>2003</v>
      </c>
      <c r="F57" s="8">
        <v>2004</v>
      </c>
      <c r="G57" s="8">
        <v>2005</v>
      </c>
      <c r="H57" s="8">
        <v>2006</v>
      </c>
      <c r="I57" s="8">
        <v>2007</v>
      </c>
      <c r="J57" s="8">
        <v>2008</v>
      </c>
      <c r="K57" s="8">
        <v>2009</v>
      </c>
      <c r="L57" s="8">
        <v>2010</v>
      </c>
      <c r="M57" s="8">
        <v>2011</v>
      </c>
      <c r="N57" s="8">
        <v>2012</v>
      </c>
      <c r="O57" s="8">
        <v>2013</v>
      </c>
      <c r="P57" s="8">
        <v>2014</v>
      </c>
      <c r="Q57" s="8">
        <v>2015</v>
      </c>
      <c r="R57" s="8">
        <v>2016</v>
      </c>
      <c r="S57" s="8">
        <v>2017</v>
      </c>
      <c r="T57" s="8">
        <v>2018</v>
      </c>
      <c r="U57" s="8">
        <v>2019</v>
      </c>
      <c r="V57" s="8">
        <v>2020</v>
      </c>
      <c r="W57" s="8">
        <v>2021</v>
      </c>
      <c r="X57" s="8">
        <v>2022</v>
      </c>
    </row>
    <row r="58" spans="1:24" x14ac:dyDescent="0.45">
      <c r="A58" t="s">
        <v>34</v>
      </c>
      <c r="B58" s="11">
        <v>0.17</v>
      </c>
      <c r="C58" s="11">
        <v>0.2</v>
      </c>
      <c r="D58" s="11">
        <v>0.2</v>
      </c>
      <c r="E58" s="11">
        <v>0.2</v>
      </c>
      <c r="F58" s="11">
        <v>0.2</v>
      </c>
      <c r="G58" s="11">
        <v>0.23</v>
      </c>
      <c r="H58" s="11">
        <v>0.42</v>
      </c>
      <c r="I58" s="11">
        <v>0.49</v>
      </c>
      <c r="J58" s="11">
        <v>0.57999999999999996</v>
      </c>
      <c r="K58" s="11">
        <v>0.57999999999999996</v>
      </c>
      <c r="L58" s="11">
        <v>0.56999999999999995</v>
      </c>
      <c r="M58" s="11">
        <v>0.67</v>
      </c>
      <c r="N58" s="11">
        <v>0.67</v>
      </c>
      <c r="O58" s="11">
        <v>0.67</v>
      </c>
      <c r="P58" s="11">
        <v>0.67</v>
      </c>
      <c r="Q58" s="11">
        <v>0.67</v>
      </c>
      <c r="R58" s="11">
        <v>0.67</v>
      </c>
      <c r="S58" s="11">
        <v>0.71</v>
      </c>
      <c r="T58" s="11">
        <v>0.76</v>
      </c>
      <c r="U58" s="11">
        <v>0.76</v>
      </c>
      <c r="V58" s="11">
        <v>0.76</v>
      </c>
      <c r="W58" s="11">
        <v>0.76</v>
      </c>
      <c r="X58" s="11">
        <v>0.76</v>
      </c>
    </row>
    <row r="59" spans="1:24" x14ac:dyDescent="0.45">
      <c r="A59" t="s">
        <v>36</v>
      </c>
      <c r="B59" s="11">
        <v>0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</row>
    <row r="60" spans="1:24" x14ac:dyDescent="0.45">
      <c r="A60" t="s">
        <v>38</v>
      </c>
      <c r="B60" s="11">
        <v>0</v>
      </c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</row>
    <row r="61" spans="1:24" x14ac:dyDescent="0.45">
      <c r="A61" t="s">
        <v>50</v>
      </c>
      <c r="B61" s="11">
        <v>1.06</v>
      </c>
      <c r="C61" s="11">
        <v>1.1100000000000001</v>
      </c>
      <c r="D61" s="11">
        <v>1.1499999999999999</v>
      </c>
      <c r="E61" s="11">
        <v>1.1499999999999999</v>
      </c>
      <c r="F61" s="11">
        <v>1.1599999999999999</v>
      </c>
      <c r="G61" s="11">
        <v>1.1599999999999999</v>
      </c>
      <c r="H61" s="11">
        <v>1.1599999999999999</v>
      </c>
      <c r="I61" s="11">
        <v>1.76</v>
      </c>
      <c r="J61" s="11">
        <v>1.88</v>
      </c>
      <c r="K61" s="11">
        <v>1.88</v>
      </c>
      <c r="L61" s="11">
        <v>1.88</v>
      </c>
      <c r="M61" s="11">
        <v>1.88</v>
      </c>
      <c r="N61" s="11">
        <v>1.88</v>
      </c>
      <c r="O61" s="11">
        <v>1.98</v>
      </c>
      <c r="P61" s="11">
        <v>1.98</v>
      </c>
      <c r="Q61" s="11">
        <v>1.99</v>
      </c>
      <c r="R61" s="11">
        <v>1.99</v>
      </c>
      <c r="S61" s="11">
        <v>1.99</v>
      </c>
      <c r="T61" s="11">
        <v>2.1</v>
      </c>
      <c r="U61" s="11">
        <v>2.1</v>
      </c>
      <c r="V61" s="11">
        <v>2.11</v>
      </c>
      <c r="W61" s="11">
        <v>2.11</v>
      </c>
      <c r="X61" s="11">
        <v>2.11</v>
      </c>
    </row>
    <row r="62" spans="1:24" x14ac:dyDescent="0.45">
      <c r="A62" t="s">
        <v>57</v>
      </c>
      <c r="B62" s="11">
        <v>0</v>
      </c>
      <c r="C62" s="11">
        <v>0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 s="11">
        <v>0</v>
      </c>
      <c r="W62" s="11">
        <v>0</v>
      </c>
      <c r="X62" s="11">
        <v>0</v>
      </c>
    </row>
    <row r="63" spans="1:24" x14ac:dyDescent="0.45">
      <c r="A63" t="s">
        <v>40</v>
      </c>
      <c r="B63" s="11">
        <v>0.15</v>
      </c>
      <c r="C63" s="11">
        <v>0.15</v>
      </c>
      <c r="D63" s="11">
        <v>0.15</v>
      </c>
      <c r="E63" s="11">
        <v>0.15</v>
      </c>
      <c r="F63" s="11">
        <v>0.14000000000000001</v>
      </c>
      <c r="G63" s="11">
        <v>0.14000000000000001</v>
      </c>
      <c r="H63" s="11">
        <v>0.14000000000000001</v>
      </c>
      <c r="I63" s="11">
        <v>0.12</v>
      </c>
      <c r="J63" s="11">
        <v>0.12</v>
      </c>
      <c r="K63" s="11">
        <v>0.12</v>
      </c>
      <c r="L63" s="11">
        <v>0.12</v>
      </c>
      <c r="M63" s="11">
        <v>0.12</v>
      </c>
      <c r="N63" s="11">
        <v>0.11</v>
      </c>
      <c r="O63" s="11">
        <v>0.11</v>
      </c>
      <c r="P63" s="11">
        <v>0.11</v>
      </c>
      <c r="Q63" s="11">
        <v>0.12</v>
      </c>
      <c r="R63" s="11">
        <v>0.12</v>
      </c>
      <c r="S63" s="11">
        <v>0.12</v>
      </c>
      <c r="T63" s="11">
        <v>0.12</v>
      </c>
      <c r="U63" s="11">
        <v>0.12</v>
      </c>
      <c r="V63" s="11">
        <v>0.12</v>
      </c>
      <c r="W63" s="11">
        <v>0.13</v>
      </c>
      <c r="X63" s="11">
        <v>0.13</v>
      </c>
    </row>
    <row r="64" spans="1:24" x14ac:dyDescent="0.45">
      <c r="A64" t="s">
        <v>51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0.01</v>
      </c>
      <c r="U64" s="11">
        <v>0.01</v>
      </c>
      <c r="V64" s="11">
        <v>0.01</v>
      </c>
      <c r="W64" s="11">
        <v>0.01</v>
      </c>
      <c r="X64" s="11">
        <v>0.01</v>
      </c>
    </row>
    <row r="65" spans="1:26" x14ac:dyDescent="0.45">
      <c r="A65" t="s">
        <v>52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  <c r="W65" s="11">
        <v>0</v>
      </c>
      <c r="X65" s="11">
        <v>0</v>
      </c>
    </row>
    <row r="68" spans="1:26" ht="15.75" x14ac:dyDescent="0.5">
      <c r="A68" s="7" t="s">
        <v>60</v>
      </c>
    </row>
    <row r="69" spans="1:26" x14ac:dyDescent="0.45">
      <c r="A69" s="8" t="s">
        <v>49</v>
      </c>
      <c r="B69" s="8">
        <v>2000</v>
      </c>
      <c r="C69" s="8">
        <v>2001</v>
      </c>
      <c r="D69" s="8">
        <v>2002</v>
      </c>
      <c r="E69" s="8">
        <v>2003</v>
      </c>
      <c r="F69" s="8">
        <v>2004</v>
      </c>
      <c r="G69" s="8">
        <v>2005</v>
      </c>
      <c r="H69" s="8">
        <v>2006</v>
      </c>
      <c r="I69" s="8">
        <v>2007</v>
      </c>
      <c r="J69" s="8">
        <v>2008</v>
      </c>
      <c r="K69" s="8">
        <v>2009</v>
      </c>
      <c r="L69" s="8">
        <v>2010</v>
      </c>
      <c r="M69" s="8">
        <v>2011</v>
      </c>
      <c r="N69" s="8">
        <v>2012</v>
      </c>
      <c r="O69" s="8">
        <v>2013</v>
      </c>
      <c r="P69" s="8">
        <v>2014</v>
      </c>
      <c r="Q69" s="8">
        <v>2015</v>
      </c>
      <c r="R69" s="8">
        <v>2016</v>
      </c>
      <c r="S69" s="8">
        <v>2017</v>
      </c>
      <c r="T69" s="8">
        <v>2018</v>
      </c>
      <c r="U69" s="8">
        <v>2019</v>
      </c>
      <c r="V69" s="8">
        <v>2020</v>
      </c>
      <c r="W69" s="8">
        <v>2021</v>
      </c>
      <c r="X69" s="8">
        <v>2022</v>
      </c>
      <c r="Y69" s="8">
        <v>2023</v>
      </c>
      <c r="Z69" s="8">
        <v>2024</v>
      </c>
    </row>
    <row r="70" spans="1:26" x14ac:dyDescent="0.45">
      <c r="A70" t="s">
        <v>34</v>
      </c>
      <c r="B70" s="11"/>
      <c r="C70" s="11"/>
      <c r="D70" s="11"/>
      <c r="E70" s="11"/>
      <c r="F70" s="11">
        <v>1E-3</v>
      </c>
      <c r="G70" s="11">
        <v>1E-3</v>
      </c>
      <c r="H70" s="11">
        <v>1.5E-3</v>
      </c>
      <c r="I70" s="11">
        <v>1.5E-3</v>
      </c>
      <c r="J70" s="11">
        <v>1.5E-3</v>
      </c>
      <c r="K70" s="11">
        <v>1.5E-3</v>
      </c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x14ac:dyDescent="0.45">
      <c r="A71" t="s">
        <v>54</v>
      </c>
      <c r="B71" s="11">
        <v>0.17199999999999999</v>
      </c>
      <c r="C71" s="11">
        <v>0.20200000000000001</v>
      </c>
      <c r="D71" s="11">
        <v>0.20200000000000001</v>
      </c>
      <c r="E71" s="11">
        <v>0.20200000000000001</v>
      </c>
      <c r="F71" s="11">
        <v>0.20200000000000001</v>
      </c>
      <c r="G71" s="11">
        <v>0.23200000000000001</v>
      </c>
      <c r="H71" s="11">
        <v>0.42199999999999999</v>
      </c>
      <c r="I71" s="11">
        <v>0.48499999999999999</v>
      </c>
      <c r="J71" s="11">
        <v>0.57499999999999996</v>
      </c>
      <c r="K71" s="11">
        <v>0.57499999999999996</v>
      </c>
      <c r="L71" s="11">
        <v>0.57499999999999996</v>
      </c>
      <c r="M71" s="11">
        <v>0.66500000000000004</v>
      </c>
      <c r="N71" s="11">
        <v>0.66500000000000004</v>
      </c>
      <c r="O71" s="11">
        <v>0.66500000000000004</v>
      </c>
      <c r="P71" s="11">
        <v>0.66500000000000004</v>
      </c>
      <c r="Q71" s="11">
        <v>0.66500000000000004</v>
      </c>
      <c r="R71" s="11">
        <v>0.66500000000000004</v>
      </c>
      <c r="S71" s="11">
        <v>0.70995799999999998</v>
      </c>
      <c r="T71" s="11">
        <v>0.75555799999999995</v>
      </c>
      <c r="U71" s="11">
        <v>0.75555799999999995</v>
      </c>
      <c r="V71" s="11">
        <v>0.756158</v>
      </c>
      <c r="W71" s="11">
        <v>0.75620799999999999</v>
      </c>
      <c r="X71" s="11">
        <v>0.75758000000000003</v>
      </c>
      <c r="Y71" s="11">
        <v>0.78758000000000006</v>
      </c>
      <c r="Z71" s="11">
        <v>0.78758000000000006</v>
      </c>
    </row>
    <row r="72" spans="1:26" x14ac:dyDescent="0.45">
      <c r="A72" t="s">
        <v>50</v>
      </c>
      <c r="B72" s="11">
        <v>1.0640000000000001</v>
      </c>
      <c r="C72" s="11">
        <v>1.109</v>
      </c>
      <c r="D72" s="11">
        <v>1.155</v>
      </c>
      <c r="E72" s="11">
        <v>1.155</v>
      </c>
      <c r="F72" s="11">
        <v>1.163</v>
      </c>
      <c r="G72" s="11">
        <v>1.163</v>
      </c>
      <c r="H72" s="11">
        <v>1.163</v>
      </c>
      <c r="I72" s="11">
        <v>1.758</v>
      </c>
      <c r="J72" s="11">
        <v>1.879</v>
      </c>
      <c r="K72" s="11">
        <v>1.875</v>
      </c>
      <c r="L72" s="11">
        <v>1.883</v>
      </c>
      <c r="M72" s="11">
        <v>1.8839999999999999</v>
      </c>
      <c r="N72" s="11">
        <v>1.877</v>
      </c>
      <c r="O72" s="11">
        <v>1.984</v>
      </c>
      <c r="P72" s="11">
        <v>1.984</v>
      </c>
      <c r="Q72" s="11">
        <v>1.9870000000000001</v>
      </c>
      <c r="R72" s="11">
        <v>1.9870000000000001</v>
      </c>
      <c r="S72" s="11">
        <v>1.994747</v>
      </c>
      <c r="T72" s="11">
        <v>2.0987220000000004</v>
      </c>
      <c r="U72" s="11">
        <v>2.1044589999999999</v>
      </c>
      <c r="V72" s="11">
        <v>2.1144189999999998</v>
      </c>
      <c r="W72" s="11">
        <v>2.114484</v>
      </c>
      <c r="X72" s="11">
        <v>2.1051790000000001</v>
      </c>
      <c r="Y72" s="11">
        <v>2.1466799999999999</v>
      </c>
      <c r="Z72" s="11">
        <v>2.1466799999999999</v>
      </c>
    </row>
    <row r="73" spans="1:26" x14ac:dyDescent="0.45">
      <c r="A73" t="s">
        <v>40</v>
      </c>
      <c r="B73" s="11">
        <v>0.14699999999999999</v>
      </c>
      <c r="C73" s="11">
        <v>0.14899999999999999</v>
      </c>
      <c r="D73" s="11">
        <v>0.14899999999999999</v>
      </c>
      <c r="E73" s="11">
        <v>0.15</v>
      </c>
      <c r="F73" s="11">
        <v>0.14199999999999999</v>
      </c>
      <c r="G73" s="11">
        <v>0.14199999999999999</v>
      </c>
      <c r="H73" s="11">
        <v>0.13850000000000001</v>
      </c>
      <c r="I73" s="11">
        <v>0.11849999999999999</v>
      </c>
      <c r="J73" s="11">
        <v>0.11849999999999999</v>
      </c>
      <c r="K73" s="11">
        <v>0.1195</v>
      </c>
      <c r="L73" s="11">
        <v>0.121</v>
      </c>
      <c r="M73" s="11">
        <v>0.12</v>
      </c>
      <c r="N73" s="11">
        <v>0.114</v>
      </c>
      <c r="O73" s="11">
        <v>0.114</v>
      </c>
      <c r="P73" s="11">
        <v>0.114</v>
      </c>
      <c r="Q73" s="11">
        <v>0.11700000000000001</v>
      </c>
      <c r="R73" s="11">
        <v>0.11700000000000001</v>
      </c>
      <c r="S73" s="11">
        <v>0.116282</v>
      </c>
      <c r="T73" s="11">
        <v>0.116282</v>
      </c>
      <c r="U73" s="11">
        <v>0.116282</v>
      </c>
      <c r="V73" s="11">
        <v>0.116282</v>
      </c>
      <c r="W73" s="11">
        <v>0.12628200000000001</v>
      </c>
      <c r="X73" s="11">
        <v>0.12628200000000001</v>
      </c>
      <c r="Y73" s="11">
        <v>0.12628200000000001</v>
      </c>
      <c r="Z73" s="11">
        <v>0.12628200000000001</v>
      </c>
    </row>
    <row r="74" spans="1:26" x14ac:dyDescent="0.45">
      <c r="A74" t="s">
        <v>51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>
        <v>6.4000000000000005E-4</v>
      </c>
      <c r="O74" s="11">
        <v>9.2000000000000003E-4</v>
      </c>
      <c r="P74" s="11">
        <v>1.139E-3</v>
      </c>
      <c r="Q74" s="11">
        <v>2.539E-3</v>
      </c>
      <c r="R74" s="11">
        <v>3.5270000000000002E-3</v>
      </c>
      <c r="S74" s="11">
        <v>4.333E-3</v>
      </c>
      <c r="T74" s="11">
        <v>5.2750000000000002E-3</v>
      </c>
      <c r="U74" s="11">
        <v>7.0010000000000003E-3</v>
      </c>
      <c r="V74" s="11">
        <v>7.0010000000000003E-3</v>
      </c>
      <c r="W74" s="11">
        <v>7.0010000000000003E-3</v>
      </c>
      <c r="X74" s="11">
        <v>7.0369999999999999E-3</v>
      </c>
      <c r="Y74" s="11">
        <v>7.0369999999999999E-3</v>
      </c>
      <c r="Z74" s="11">
        <v>7.0369999999999999E-3</v>
      </c>
    </row>
    <row r="75" spans="1:26" x14ac:dyDescent="0.45">
      <c r="A75" t="s">
        <v>52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>
        <v>2E-3</v>
      </c>
      <c r="P75" s="11">
        <v>3.0000000000000001E-3</v>
      </c>
      <c r="Q75" s="11">
        <v>3.0000000000000001E-3</v>
      </c>
      <c r="R75" s="11">
        <v>3.0000000000000001E-3</v>
      </c>
      <c r="S75" s="11">
        <v>2.4300000000000003E-3</v>
      </c>
      <c r="T75" s="11">
        <v>2.3999999999999998E-3</v>
      </c>
      <c r="U75" s="11">
        <v>2.3999999999999998E-3</v>
      </c>
      <c r="V75" s="11">
        <v>1.8E-3</v>
      </c>
      <c r="W75" s="11">
        <v>1.8E-3</v>
      </c>
      <c r="X75" s="11">
        <v>1.908E-3</v>
      </c>
      <c r="Y75" s="11">
        <v>3.64E-3</v>
      </c>
      <c r="Z75" s="11">
        <v>3.64E-3</v>
      </c>
    </row>
    <row r="85" spans="1:26" ht="15.75" x14ac:dyDescent="0.5">
      <c r="A85" s="7" t="s">
        <v>61</v>
      </c>
    </row>
    <row r="86" spans="1:26" x14ac:dyDescent="0.45">
      <c r="A86" s="8" t="s">
        <v>62</v>
      </c>
      <c r="B86" s="8" t="s">
        <v>10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47</v>
      </c>
      <c r="B87" t="s">
        <v>63</v>
      </c>
      <c r="C87" s="11">
        <v>0</v>
      </c>
      <c r="D87" s="11">
        <v>0</v>
      </c>
      <c r="E87" s="11">
        <v>0</v>
      </c>
      <c r="F87" s="11">
        <v>0</v>
      </c>
      <c r="G87" s="11">
        <v>0</v>
      </c>
      <c r="H87" s="11">
        <v>0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</row>
    <row r="88" spans="1:26" x14ac:dyDescent="0.45">
      <c r="A88" t="s">
        <v>47</v>
      </c>
      <c r="B88" t="s">
        <v>64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2025-07-31T18:54:41Z</dcterms:modified>
</cp:coreProperties>
</file>