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POL\SuppXLS\"/>
    </mc:Choice>
  </mc:AlternateContent>
  <xr:revisionPtr revIDLastSave="0" documentId="8_{F495D8A6-7FC9-451A-A9AF-BB568323229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<sst xmlns="http://schemas.openxmlformats.org/spreadsheetml/2006/main" count="6989" uniqueCount="88">
  <si>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</si>
  <si>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</si>
  <si>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</si>
  <si>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</si>
  <si>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</si>
  <si>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</si>
  <si>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</si>
  <si>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</si>
  <si>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</si>
  <si>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</si>
  <si>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</si>
  <si>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</si>
  <si>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</si>
  <si>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</si>
  <si>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</si>
  <si>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</si>
  <si>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</si>
  <si>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</si>
  <si>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</si>
  <si>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</si>
  <si>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</si>
  <si>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</si>
  <si>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</si>
  <si>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</si>
  <si>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</si>
  <si>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</si>
  <si>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</si>
  <si>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</si>
  <si>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</si>
  <si>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</si>
  <si>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</si>
  <si>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</si>
  <si>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</si>
  <si>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</si>
  <si>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</si>
  <si>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</si>
  <si>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</si>
  <si>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</si>
  <si>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</si>
  <si>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</si>
  <si>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</si>
  <si>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</si>
  <si>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</si>
  <si>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</si>
  <si>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</si>
  <si>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</si>
  <si>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</si>
  <si>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</si>
  <si>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</si>
  <si>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</si>
  <si>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</si>
  <si>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</si>
  <si>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</si>
  <si>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</si>
  <si>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</si>
  <si>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</si>
  <si>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</si>
  <si>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</si>
  <si>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</si>
  <si>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</si>
  <si>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</si>
  <si>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</si>
  <si>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</si>
  <si>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</si>
  <si>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</si>
  <si>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</si>
  <si>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</si>
  <si>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</si>
  <si>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</si>
  <si>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</si>
  <si>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</si>
  <si>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</si>
  <si>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</si>
  <si>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</si>
  <si>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</si>
  <si>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</si>
  <si>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</si>
  <si>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</si>
  <si>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</si>
  <si>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</si>
  <si>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</si>
  <si>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</si>
  <si>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</si>
  <si>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POL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</si>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</sst>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212.35000000000002</c:v>
                </c:pt>
                <c:pt idx="1">
                  <c:v>229.93312101910834</c:v>
                </c:pt>
                <c:pt idx="2">
                  <c:v>266.60648771610562</c:v>
                </c:pt>
                <c:pt idx="3">
                  <c:v>273.63973612374895</c:v>
                </c:pt>
                <c:pt idx="4">
                  <c:v>276.69262966333037</c:v>
                </c:pt>
                <c:pt idx="5">
                  <c:v>288.13131938125582</c:v>
                </c:pt>
                <c:pt idx="6">
                  <c:v>291.57065514103743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116.09</c:v>
                </c:pt>
                <c:pt idx="1">
                  <c:v>135.96307413928989</c:v>
                </c:pt>
                <c:pt idx="2">
                  <c:v>56.918404556201793</c:v>
                </c:pt>
                <c:pt idx="3">
                  <c:v>131.82730201921444</c:v>
                </c:pt>
                <c:pt idx="4">
                  <c:v>125.72353472270714</c:v>
                </c:pt>
                <c:pt idx="5">
                  <c:v>136.80794833744025</c:v>
                </c:pt>
                <c:pt idx="6">
                  <c:v>143.28840560371918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0F269D2-BC82-3E4B-05F1-C153CF7E00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212.35000000000002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212.35000000000002</v>
      </c>
      <c r="S12" s="8">
        <f t="shared" ref="S12:X12" si="0">SUM(S16:S19)</f>
        <v>229.93312101910834</v>
      </c>
      <c r="T12" s="8">
        <f t="shared" si="0"/>
        <v>266.60648771610562</v>
      </c>
      <c r="U12" s="8">
        <f t="shared" si="0"/>
        <v>273.63973612374895</v>
      </c>
      <c r="V12" s="8">
        <f t="shared" si="0"/>
        <v>276.69262966333037</v>
      </c>
      <c r="W12" s="8">
        <f t="shared" si="0"/>
        <v>288.13131938125582</v>
      </c>
      <c r="X12" s="8">
        <f t="shared" si="0"/>
        <v>291.57065514103743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2.47E-2</v>
      </c>
      <c r="H16" s="10">
        <f>SUMIFS(iamc_data!$J$2:$J$17119,iamc_data!$B$2:$B$17119,Veda!$C$5,iamc_data!$H$2:$H$17119,Veda!$Q16,iamc_data!$I$2:$I$17119,Veda!H$15)</f>
        <v>0.02</v>
      </c>
      <c r="I16" s="10">
        <f>SUMIFS(iamc_data!$J$2:$J$17119,iamc_data!$B$2:$B$17119,Veda!$C$5,iamc_data!$H$2:$H$17119,Veda!$Q16,iamc_data!$I$2:$I$17119,Veda!I$15)</f>
        <v>3.5200000000000002E-2</v>
      </c>
      <c r="J16" s="10">
        <f>SUMIFS(iamc_data!$J$2:$J$17119,iamc_data!$B$2:$B$17119,Veda!$C$5,iamc_data!$H$2:$H$17119,Veda!$Q16,iamc_data!$I$2:$I$17119,Veda!J$15)</f>
        <v>3.0200000000000001E-2</v>
      </c>
      <c r="K16" s="10">
        <f>SUMIFS(iamc_data!$J$2:$J$17119,iamc_data!$B$2:$B$17119,Veda!$C$5,iamc_data!$H$2:$H$17119,Veda!$Q16,iamc_data!$I$2:$I$17119,Veda!K$15)</f>
        <v>2.1899999999999999E-2</v>
      </c>
      <c r="L16" s="10">
        <f>SUMIFS(iamc_data!$J$2:$J$17119,iamc_data!$B$2:$B$17119,Veda!$C$5,iamc_data!$H$2:$H$17119,Veda!$Q16,iamc_data!$I$2:$I$17119,Veda!L$15)</f>
        <v>1.77E-2</v>
      </c>
      <c r="M16" s="10">
        <f>SUMIFS(iamc_data!$J$2:$J$17119,iamc_data!$B$2:$B$17119,Veda!$C$5,iamc_data!$H$2:$H$17119,Veda!$Q16,iamc_data!$I$2:$I$17119,Veda!M$15)</f>
        <v>3.3599999999999998E-2</v>
      </c>
      <c r="Q16" s="12" t="s">
        <v>10</v>
      </c>
      <c r="R16" s="6">
        <f>$Q$10*G16/SUM($G$16:$G$18)</f>
        <v>9.5451228389444953</v>
      </c>
      <c r="S16" s="6">
        <f>R16</f>
        <v>9.5451228389444953</v>
      </c>
      <c r="T16" s="6">
        <f t="shared" ref="T16:X16" si="2">S16</f>
        <v>9.5451228389444953</v>
      </c>
      <c r="U16" s="6">
        <f t="shared" si="2"/>
        <v>9.5451228389444953</v>
      </c>
      <c r="V16" s="6">
        <f t="shared" si="2"/>
        <v>9.5451228389444953</v>
      </c>
      <c r="W16" s="6">
        <f t="shared" si="2"/>
        <v>9.5451228389444953</v>
      </c>
      <c r="X16" s="6">
        <f t="shared" si="2"/>
        <v>9.5451228389444953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0.30230000000000001</v>
      </c>
      <c r="H17" s="10">
        <f>SUMIFS(iamc_data!$J$2:$J$17119,iamc_data!$B$2:$B$17119,Veda!$C$5,iamc_data!$H$2:$H$17119,Veda!$Q17,iamc_data!$I$2:$I$17119,Veda!H$15)</f>
        <v>0.34699999999999998</v>
      </c>
      <c r="I17" s="10">
        <f>SUMIFS(iamc_data!$J$2:$J$17119,iamc_data!$B$2:$B$17119,Veda!$C$5,iamc_data!$H$2:$H$17119,Veda!$Q17,iamc_data!$I$2:$I$17119,Veda!I$15)</f>
        <v>0.41839999999999999</v>
      </c>
      <c r="J17" s="10">
        <f>SUMIFS(iamc_data!$J$2:$J$17119,iamc_data!$B$2:$B$17119,Veda!$C$5,iamc_data!$H$2:$H$17119,Veda!$Q17,iamc_data!$I$2:$I$17119,Veda!J$15)</f>
        <v>0.43059999999999998</v>
      </c>
      <c r="K17" s="10">
        <f>SUMIFS(iamc_data!$J$2:$J$17119,iamc_data!$B$2:$B$17119,Veda!$C$5,iamc_data!$H$2:$H$17119,Veda!$Q17,iamc_data!$I$2:$I$17119,Veda!K$15)</f>
        <v>0.44090000000000001</v>
      </c>
      <c r="L17" s="10">
        <f>SUMIFS(iamc_data!$J$2:$J$17119,iamc_data!$B$2:$B$17119,Veda!$C$5,iamc_data!$H$2:$H$17119,Veda!$Q17,iamc_data!$I$2:$I$17119,Veda!L$15)</f>
        <v>0.46989999999999998</v>
      </c>
      <c r="M17" s="10">
        <f>SUMIFS(iamc_data!$J$2:$J$17119,iamc_data!$B$2:$B$17119,Veda!$C$5,iamc_data!$H$2:$H$17119,Veda!$Q17,iamc_data!$I$2:$I$17119,Veda!M$15)</f>
        <v>0.49680000000000002</v>
      </c>
      <c r="Q17" s="12" t="s">
        <v>12</v>
      </c>
      <c r="R17" s="6">
        <f>$Q$10*G17/SUM($G$16:$G$18)</f>
        <v>116.82148316651504</v>
      </c>
      <c r="S17" s="6">
        <f t="shared" ref="S17:X18" si="3">R17*H17/G17</f>
        <v>134.09545040946318</v>
      </c>
      <c r="T17" s="6">
        <f t="shared" si="3"/>
        <v>161.6874249317562</v>
      </c>
      <c r="U17" s="6">
        <f t="shared" si="3"/>
        <v>166.40202001819841</v>
      </c>
      <c r="V17" s="6">
        <f t="shared" si="3"/>
        <v>170.38237488626029</v>
      </c>
      <c r="W17" s="6">
        <f t="shared" si="3"/>
        <v>181.58919927206557</v>
      </c>
      <c r="X17" s="6">
        <f t="shared" si="3"/>
        <v>191.98449499545049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0.2225</v>
      </c>
      <c r="H18" s="10">
        <f>SUMIFS(iamc_data!$J$2:$J$17119,iamc_data!$B$2:$B$17119,Veda!$C$5,iamc_data!$H$2:$H$17119,Veda!$Q18,iamc_data!$I$2:$I$17119,Veda!H$15)</f>
        <v>0.22800000000000001</v>
      </c>
      <c r="I18" s="10">
        <f>SUMIFS(iamc_data!$J$2:$J$17119,iamc_data!$B$2:$B$17119,Veda!$C$5,iamc_data!$H$2:$H$17119,Veda!$Q18,iamc_data!$I$2:$I$17119,Veda!I$15)</f>
        <v>0.23630000000000001</v>
      </c>
      <c r="J18" s="10">
        <f>SUMIFS(iamc_data!$J$2:$J$17119,iamc_data!$B$2:$B$17119,Veda!$C$5,iamc_data!$H$2:$H$17119,Veda!$Q18,iamc_data!$I$2:$I$17119,Veda!J$15)</f>
        <v>0.24729999999999999</v>
      </c>
      <c r="K18" s="10">
        <f>SUMIFS(iamc_data!$J$2:$J$17119,iamc_data!$B$2:$B$17119,Veda!$C$5,iamc_data!$H$2:$H$17119,Veda!$Q18,iamc_data!$I$2:$I$17119,Veda!K$15)</f>
        <v>0.25319999999999998</v>
      </c>
      <c r="L18" s="10">
        <f>SUMIFS(iamc_data!$J$2:$J$17119,iamc_data!$B$2:$B$17119,Veda!$C$5,iamc_data!$H$2:$H$17119,Veda!$Q18,iamc_data!$I$2:$I$17119,Veda!L$15)</f>
        <v>0.25800000000000001</v>
      </c>
      <c r="M18" s="10">
        <f>SUMIFS(iamc_data!$J$2:$J$17119,iamc_data!$B$2:$B$17119,Veda!$C$5,iamc_data!$H$2:$H$17119,Veda!$Q18,iamc_data!$I$2:$I$17119,Veda!M$15)</f>
        <v>0.22409999999999999</v>
      </c>
      <c r="Q18" s="12" t="s">
        <v>13</v>
      </c>
      <c r="R18" s="6">
        <f>$Q$10*G18/SUM($G$16:$G$18)</f>
        <v>85.983393994540506</v>
      </c>
      <c r="S18" s="6">
        <f t="shared" si="3"/>
        <v>88.108826205641506</v>
      </c>
      <c r="T18" s="6">
        <f t="shared" si="3"/>
        <v>91.316296633303025</v>
      </c>
      <c r="U18" s="6">
        <f t="shared" si="3"/>
        <v>95.567161055505025</v>
      </c>
      <c r="V18" s="6">
        <f t="shared" si="3"/>
        <v>97.847170154686097</v>
      </c>
      <c r="W18" s="6">
        <f t="shared" si="3"/>
        <v>99.702092811646978</v>
      </c>
      <c r="X18" s="6">
        <f t="shared" si="3"/>
        <v>86.601701546860795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-1.8162784349408545</v>
      </c>
      <c r="T19" s="6">
        <f t="shared" si="4"/>
        <v>4.0576433121019129</v>
      </c>
      <c r="U19" s="6">
        <f t="shared" si="4"/>
        <v>2.1254322111010016</v>
      </c>
      <c r="V19" s="6">
        <f t="shared" si="4"/>
        <v>-1.0820382165605089</v>
      </c>
      <c r="W19" s="6">
        <f t="shared" si="4"/>
        <v>-2.7050955414012732</v>
      </c>
      <c r="X19" s="6">
        <f t="shared" si="4"/>
        <v>3.4393357597816205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116.09</v>
      </c>
      <c r="D21" s="12" t="s">
        <v>80</v>
      </c>
      <c r="G21" s="8">
        <f>G34/$G$34*$B21</f>
        <v>116.09</v>
      </c>
      <c r="H21" s="8">
        <f t="shared" ref="H21:M21" si="5">H34/$G$34*$B21</f>
        <v>135.96307413928989</v>
      </c>
      <c r="I21" s="8">
        <f t="shared" si="5"/>
        <v>56.918404556201793</v>
      </c>
      <c r="J21" s="8">
        <f t="shared" si="5"/>
        <v>131.82730201921444</v>
      </c>
      <c r="K21" s="8">
        <f t="shared" si="5"/>
        <v>125.72353472270714</v>
      </c>
      <c r="L21" s="8">
        <f t="shared" si="5"/>
        <v>136.80794833744025</v>
      </c>
      <c r="M21" s="8">
        <f t="shared" si="5"/>
        <v>143.28840560371918</v>
      </c>
      <c r="Q21" t="s">
        <v>65</v>
      </c>
      <c r="T21" s="8">
        <f>I34*1000</f>
        <v>19658.3</v>
      </c>
      <c r="U21" s="8">
        <f>J34*1000</f>
        <v>45530.1</v>
      </c>
      <c r="V21" s="8">
        <f>K34*1000</f>
        <v>43422</v>
      </c>
      <c r="W21" s="8">
        <f>L34*1000</f>
        <v>47250.299999999996</v>
      </c>
      <c r="X21" s="8">
        <f>M34*1000</f>
        <v>49488.5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15.2</v>
      </c>
      <c r="S25" s="3">
        <f>AVERAGEIFS(historical_data_long!$D$3:$D$9999,historical_data_long!$B$3:$B$9999,"&gt;2017",historical_data_long!$A$3:$A$9999,$O25)</f>
        <v>16.283333333333331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16.899999999999999</v>
      </c>
      <c r="S26" s="3">
        <f>AVERAGEIFS(historical_data_long!$D$3:$D$9999,historical_data_long!$B$3:$B$9999,"&gt;2017",historical_data_long!$A$3:$A$9999,$O26)</f>
        <v>10.866666666666667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40.094800000000006</v>
      </c>
      <c r="H34" s="11">
        <f>SUMIFS(iamc_data!$J$2:$J$17119,iamc_data!$B$2:$B$17119,Veda!$C$5,iamc_data!$D$2:$D$17119,Veda!$D21,iamc_data!$I$2:$I$17119,Veda!H$15)</f>
        <v>46.958500000000001</v>
      </c>
      <c r="I34" s="11">
        <f>SUMIFS(iamc_data!$J$2:$J$17119,iamc_data!$B$2:$B$17119,Veda!$C$5,iamc_data!$D$2:$D$17119,Veda!$D21,iamc_data!$I$2:$I$17119,Veda!I$15)</f>
        <v>19.658300000000001</v>
      </c>
      <c r="J34" s="11">
        <f>SUMIFS(iamc_data!$J$2:$J$17119,iamc_data!$B$2:$B$17119,Veda!$C$5,iamc_data!$D$2:$D$17119,Veda!$D21,iamc_data!$I$2:$I$17119,Veda!J$15)</f>
        <v>45.530099999999997</v>
      </c>
      <c r="K34" s="11">
        <f>SUMIFS(iamc_data!$J$2:$J$17119,iamc_data!$B$2:$B$17119,Veda!$C$5,iamc_data!$D$2:$D$17119,Veda!$D21,iamc_data!$I$2:$I$17119,Veda!K$15)</f>
        <v>43.421999999999997</v>
      </c>
      <c r="L34" s="11">
        <f>SUMIFS(iamc_data!$J$2:$J$17119,iamc_data!$B$2:$B$17119,Veda!$C$5,iamc_data!$D$2:$D$17119,Veda!$D21,iamc_data!$I$2:$I$17119,Veda!L$15)</f>
        <v>47.250299999999996</v>
      </c>
      <c r="M34" s="11">
        <f>SUMIFS(iamc_data!$J$2:$J$17119,iamc_data!$B$2:$B$17119,Veda!$C$5,iamc_data!$D$2:$D$17119,Veda!$D21,iamc_data!$I$2:$I$17119,Veda!M$15)</f>
        <v>49.488500000000002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1.4550000000000001</v>
      </c>
      <c r="S36" s="22">
        <v>1.881</v>
      </c>
      <c r="T36" s="22">
        <v>1.881</v>
      </c>
      <c r="U36" s="21" t="s">
        <v>85</v>
      </c>
      <c r="V36" s="21" t="s">
        <v>86</v>
      </c>
    </row>
    <row r="37" spans="7:22" x14ac:dyDescent="0.45">
      <c r="Q37" s="23" t="s">
        <v>39</v>
      </c>
      <c r="R37" s="24">
        <v>1.8</v>
      </c>
      <c r="S37" s="24">
        <v>3.3</v>
      </c>
      <c r="T37" s="24">
        <v>3.3</v>
      </c>
      <c r="U37" s="23" t="s">
        <v>85</v>
      </c>
      <c r="V37" s="23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5"/>
  <sheetViews>
    <sheetView workbookViewId="0">
      <selection sqref="A1:D695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0.22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135.88999999999999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0.93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2.11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0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4.03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0.44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134.97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1.36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2.33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0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4.6100000000000003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0.01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0.43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132.94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2.2000000000000002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2.2799999999999998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0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4.58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0.06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0.46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140.66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2.42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1.67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4.68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0.12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0.98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141.12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3.22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2.08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0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5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0.14000000000000001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1.51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141.88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5.16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2.2000000000000002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0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4.4000000000000004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0.14000000000000001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1.99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147.01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4.58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2.04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0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4.82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0.26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2.56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144.01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4.4800000000000004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2.35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0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4.5999999999999996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0.52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3.62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138.88999999999999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4.68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2.15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0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4.32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0.84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5.23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133.38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4.79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2.38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0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4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1.08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6.3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136.51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4.8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2.92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0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4.58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1.66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7.6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139.76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5.82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2.33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0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4.16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3.2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10.09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134.57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6.26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2.04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0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3.77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4.75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8.6199999999999992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137.72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5.27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2.44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0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3.73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0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6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9.98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129.52000000000001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5.33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2.1800000000000002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0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3.65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0.01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7.68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9.94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130.52000000000001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6.39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1.83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0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4.7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0.06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10.86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7.96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130.32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7.83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2.14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0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5.04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0.12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12.59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6.49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131.16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10.029999999999999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2.56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0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4.59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0.17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14.91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6.55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130.56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12.63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1.97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0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4.62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0.3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12.8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7.68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118.14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14.8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1.96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0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4.82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0.71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15.11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8.35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107.4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17.29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2.12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0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4.2300000000000004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1.96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15.8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8.06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127.57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15.82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2.34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0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4.84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3.93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16.23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7.63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124.73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11.36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1.97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0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4.82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8.31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19.73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8.1300000000000008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103.02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14.75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2.38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0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5.17</v>
      </c>
    </row>
    <row r="216" spans="1:4" x14ac:dyDescent="0.45">
      <c r="A216" s="17" t="s">
        <v>58</v>
      </c>
      <c r="B216" s="17">
        <v>2023</v>
      </c>
      <c r="C216" s="17" t="s">
        <v>75</v>
      </c>
      <c r="D216" s="18">
        <v>12.24</v>
      </c>
    </row>
    <row r="217" spans="1:4" x14ac:dyDescent="0.45">
      <c r="A217" s="15" t="s">
        <v>59</v>
      </c>
      <c r="B217" s="15">
        <v>2023</v>
      </c>
      <c r="C217" s="15" t="s">
        <v>75</v>
      </c>
      <c r="D217" s="16">
        <v>23.06</v>
      </c>
    </row>
    <row r="218" spans="1:4" x14ac:dyDescent="0.45">
      <c r="A218" s="17" t="s">
        <v>32</v>
      </c>
      <c r="B218" s="17">
        <v>2000</v>
      </c>
      <c r="C218" s="17" t="s">
        <v>76</v>
      </c>
      <c r="D218" s="18">
        <v>0.02</v>
      </c>
    </row>
    <row r="219" spans="1:4" x14ac:dyDescent="0.45">
      <c r="A219" s="15" t="s">
        <v>34</v>
      </c>
      <c r="B219" s="15">
        <v>2000</v>
      </c>
      <c r="C219" s="15" t="s">
        <v>76</v>
      </c>
      <c r="D219" s="16">
        <v>29.1</v>
      </c>
    </row>
    <row r="220" spans="1:4" x14ac:dyDescent="0.45">
      <c r="A220" s="17" t="s">
        <v>36</v>
      </c>
      <c r="B220" s="17">
        <v>2000</v>
      </c>
      <c r="C220" s="17" t="s">
        <v>76</v>
      </c>
      <c r="D220" s="18">
        <v>0.41</v>
      </c>
    </row>
    <row r="221" spans="1:4" x14ac:dyDescent="0.45">
      <c r="A221" s="15" t="s">
        <v>56</v>
      </c>
      <c r="B221" s="15">
        <v>2000</v>
      </c>
      <c r="C221" s="15" t="s">
        <v>76</v>
      </c>
      <c r="D221" s="16">
        <v>0.82</v>
      </c>
    </row>
    <row r="222" spans="1:4" x14ac:dyDescent="0.45">
      <c r="A222" s="17" t="s">
        <v>57</v>
      </c>
      <c r="B222" s="17">
        <v>2000</v>
      </c>
      <c r="C222" s="17" t="s">
        <v>76</v>
      </c>
      <c r="D222" s="18"/>
    </row>
    <row r="223" spans="1:4" x14ac:dyDescent="0.45">
      <c r="A223" s="15" t="s">
        <v>38</v>
      </c>
      <c r="B223" s="15">
        <v>2000</v>
      </c>
      <c r="C223" s="15" t="s">
        <v>76</v>
      </c>
      <c r="D223" s="16"/>
    </row>
    <row r="224" spans="1:4" x14ac:dyDescent="0.45">
      <c r="A224" s="17" t="s">
        <v>32</v>
      </c>
      <c r="B224" s="17">
        <v>2000</v>
      </c>
      <c r="C224" s="17" t="s">
        <v>76</v>
      </c>
      <c r="D224" s="18">
        <v>0</v>
      </c>
    </row>
    <row r="225" spans="1:4" x14ac:dyDescent="0.45">
      <c r="A225" s="15" t="s">
        <v>58</v>
      </c>
      <c r="B225" s="15">
        <v>2000</v>
      </c>
      <c r="C225" s="15" t="s">
        <v>76</v>
      </c>
      <c r="D225" s="16">
        <v>0</v>
      </c>
    </row>
    <row r="226" spans="1:4" x14ac:dyDescent="0.45">
      <c r="A226" s="17" t="s">
        <v>59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2001</v>
      </c>
      <c r="C227" s="15" t="s">
        <v>76</v>
      </c>
      <c r="D227" s="16">
        <v>0.03</v>
      </c>
    </row>
    <row r="228" spans="1:4" x14ac:dyDescent="0.45">
      <c r="A228" s="17" t="s">
        <v>34</v>
      </c>
      <c r="B228" s="17">
        <v>2001</v>
      </c>
      <c r="C228" s="17" t="s">
        <v>76</v>
      </c>
      <c r="D228" s="18">
        <v>29.1</v>
      </c>
    </row>
    <row r="229" spans="1:4" x14ac:dyDescent="0.45">
      <c r="A229" s="15" t="s">
        <v>36</v>
      </c>
      <c r="B229" s="15">
        <v>2001</v>
      </c>
      <c r="C229" s="15" t="s">
        <v>76</v>
      </c>
      <c r="D229" s="16">
        <v>0.41</v>
      </c>
    </row>
    <row r="230" spans="1:4" x14ac:dyDescent="0.45">
      <c r="A230" s="17" t="s">
        <v>56</v>
      </c>
      <c r="B230" s="17">
        <v>2001</v>
      </c>
      <c r="C230" s="17" t="s">
        <v>76</v>
      </c>
      <c r="D230" s="18">
        <v>0.87</v>
      </c>
    </row>
    <row r="231" spans="1:4" x14ac:dyDescent="0.45">
      <c r="A231" s="15" t="s">
        <v>57</v>
      </c>
      <c r="B231" s="15">
        <v>2001</v>
      </c>
      <c r="C231" s="15" t="s">
        <v>76</v>
      </c>
      <c r="D231" s="16"/>
    </row>
    <row r="232" spans="1:4" x14ac:dyDescent="0.45">
      <c r="A232" s="17" t="s">
        <v>38</v>
      </c>
      <c r="B232" s="17">
        <v>2001</v>
      </c>
      <c r="C232" s="17" t="s">
        <v>76</v>
      </c>
      <c r="D232" s="18"/>
    </row>
    <row r="233" spans="1:4" x14ac:dyDescent="0.45">
      <c r="A233" s="15" t="s">
        <v>32</v>
      </c>
      <c r="B233" s="15">
        <v>2001</v>
      </c>
      <c r="C233" s="15" t="s">
        <v>76</v>
      </c>
      <c r="D233" s="16">
        <v>0</v>
      </c>
    </row>
    <row r="234" spans="1:4" x14ac:dyDescent="0.45">
      <c r="A234" s="17" t="s">
        <v>58</v>
      </c>
      <c r="B234" s="17">
        <v>2001</v>
      </c>
      <c r="C234" s="17" t="s">
        <v>76</v>
      </c>
      <c r="D234" s="18">
        <v>0</v>
      </c>
    </row>
    <row r="235" spans="1:4" x14ac:dyDescent="0.45">
      <c r="A235" s="15" t="s">
        <v>59</v>
      </c>
      <c r="B235" s="15">
        <v>2001</v>
      </c>
      <c r="C235" s="15" t="s">
        <v>76</v>
      </c>
      <c r="D235" s="16">
        <v>0.02</v>
      </c>
    </row>
    <row r="236" spans="1:4" x14ac:dyDescent="0.45">
      <c r="A236" s="17" t="s">
        <v>32</v>
      </c>
      <c r="B236" s="17">
        <v>2002</v>
      </c>
      <c r="C236" s="17" t="s">
        <v>76</v>
      </c>
      <c r="D236" s="18">
        <v>0.03</v>
      </c>
    </row>
    <row r="237" spans="1:4" x14ac:dyDescent="0.45">
      <c r="A237" s="15" t="s">
        <v>34</v>
      </c>
      <c r="B237" s="15">
        <v>2002</v>
      </c>
      <c r="C237" s="15" t="s">
        <v>76</v>
      </c>
      <c r="D237" s="16">
        <v>29.45</v>
      </c>
    </row>
    <row r="238" spans="1:4" x14ac:dyDescent="0.45">
      <c r="A238" s="17" t="s">
        <v>36</v>
      </c>
      <c r="B238" s="17">
        <v>2002</v>
      </c>
      <c r="C238" s="17" t="s">
        <v>76</v>
      </c>
      <c r="D238" s="18">
        <v>0.68</v>
      </c>
    </row>
    <row r="239" spans="1:4" x14ac:dyDescent="0.45">
      <c r="A239" s="15" t="s">
        <v>56</v>
      </c>
      <c r="B239" s="15">
        <v>2002</v>
      </c>
      <c r="C239" s="15" t="s">
        <v>76</v>
      </c>
      <c r="D239" s="16">
        <v>0.84</v>
      </c>
    </row>
    <row r="240" spans="1:4" x14ac:dyDescent="0.45">
      <c r="A240" s="17" t="s">
        <v>57</v>
      </c>
      <c r="B240" s="17">
        <v>2002</v>
      </c>
      <c r="C240" s="17" t="s">
        <v>76</v>
      </c>
      <c r="D240" s="18"/>
    </row>
    <row r="241" spans="1:4" x14ac:dyDescent="0.45">
      <c r="A241" s="15" t="s">
        <v>38</v>
      </c>
      <c r="B241" s="15">
        <v>2002</v>
      </c>
      <c r="C241" s="15" t="s">
        <v>76</v>
      </c>
      <c r="D241" s="16"/>
    </row>
    <row r="242" spans="1:4" x14ac:dyDescent="0.45">
      <c r="A242" s="17" t="s">
        <v>32</v>
      </c>
      <c r="B242" s="17">
        <v>2002</v>
      </c>
      <c r="C242" s="17" t="s">
        <v>76</v>
      </c>
      <c r="D242" s="18">
        <v>0</v>
      </c>
    </row>
    <row r="243" spans="1:4" x14ac:dyDescent="0.45">
      <c r="A243" s="15" t="s">
        <v>58</v>
      </c>
      <c r="B243" s="15">
        <v>2002</v>
      </c>
      <c r="C243" s="15" t="s">
        <v>76</v>
      </c>
      <c r="D243" s="16">
        <v>0</v>
      </c>
    </row>
    <row r="244" spans="1:4" x14ac:dyDescent="0.45">
      <c r="A244" s="17" t="s">
        <v>59</v>
      </c>
      <c r="B244" s="17">
        <v>2002</v>
      </c>
      <c r="C244" s="17" t="s">
        <v>76</v>
      </c>
      <c r="D244" s="18">
        <v>0.03</v>
      </c>
    </row>
    <row r="245" spans="1:4" x14ac:dyDescent="0.45">
      <c r="A245" s="15" t="s">
        <v>32</v>
      </c>
      <c r="B245" s="15">
        <v>2003</v>
      </c>
      <c r="C245" s="15" t="s">
        <v>76</v>
      </c>
      <c r="D245" s="16">
        <v>0.04</v>
      </c>
    </row>
    <row r="246" spans="1:4" x14ac:dyDescent="0.45">
      <c r="A246" s="17" t="s">
        <v>34</v>
      </c>
      <c r="B246" s="17">
        <v>2003</v>
      </c>
      <c r="C246" s="17" t="s">
        <v>76</v>
      </c>
      <c r="D246" s="18">
        <v>29.5</v>
      </c>
    </row>
    <row r="247" spans="1:4" x14ac:dyDescent="0.45">
      <c r="A247" s="15" t="s">
        <v>36</v>
      </c>
      <c r="B247" s="15">
        <v>2003</v>
      </c>
      <c r="C247" s="15" t="s">
        <v>76</v>
      </c>
      <c r="D247" s="16">
        <v>0.78</v>
      </c>
    </row>
    <row r="248" spans="1:4" x14ac:dyDescent="0.45">
      <c r="A248" s="17" t="s">
        <v>56</v>
      </c>
      <c r="B248" s="17">
        <v>2003</v>
      </c>
      <c r="C248" s="17" t="s">
        <v>76</v>
      </c>
      <c r="D248" s="18">
        <v>0.87</v>
      </c>
    </row>
    <row r="249" spans="1:4" x14ac:dyDescent="0.45">
      <c r="A249" s="15" t="s">
        <v>57</v>
      </c>
      <c r="B249" s="15">
        <v>2003</v>
      </c>
      <c r="C249" s="15" t="s">
        <v>76</v>
      </c>
      <c r="D249" s="16"/>
    </row>
    <row r="250" spans="1:4" x14ac:dyDescent="0.45">
      <c r="A250" s="17" t="s">
        <v>38</v>
      </c>
      <c r="B250" s="17">
        <v>2003</v>
      </c>
      <c r="C250" s="17" t="s">
        <v>76</v>
      </c>
      <c r="D250" s="18"/>
    </row>
    <row r="251" spans="1:4" x14ac:dyDescent="0.45">
      <c r="A251" s="15" t="s">
        <v>32</v>
      </c>
      <c r="B251" s="15">
        <v>2003</v>
      </c>
      <c r="C251" s="15" t="s">
        <v>76</v>
      </c>
      <c r="D251" s="16">
        <v>0</v>
      </c>
    </row>
    <row r="252" spans="1:4" x14ac:dyDescent="0.45">
      <c r="A252" s="17" t="s">
        <v>58</v>
      </c>
      <c r="B252" s="17">
        <v>2003</v>
      </c>
      <c r="C252" s="17" t="s">
        <v>76</v>
      </c>
      <c r="D252" s="18">
        <v>0</v>
      </c>
    </row>
    <row r="253" spans="1:4" x14ac:dyDescent="0.45">
      <c r="A253" s="15" t="s">
        <v>59</v>
      </c>
      <c r="B253" s="15">
        <v>2003</v>
      </c>
      <c r="C253" s="15" t="s">
        <v>76</v>
      </c>
      <c r="D253" s="16">
        <v>0.04</v>
      </c>
    </row>
    <row r="254" spans="1:4" x14ac:dyDescent="0.45">
      <c r="A254" s="17" t="s">
        <v>32</v>
      </c>
      <c r="B254" s="17">
        <v>2004</v>
      </c>
      <c r="C254" s="17" t="s">
        <v>76</v>
      </c>
      <c r="D254" s="18">
        <v>0.05</v>
      </c>
    </row>
    <row r="255" spans="1:4" x14ac:dyDescent="0.45">
      <c r="A255" s="15" t="s">
        <v>34</v>
      </c>
      <c r="B255" s="15">
        <v>2004</v>
      </c>
      <c r="C255" s="15" t="s">
        <v>76</v>
      </c>
      <c r="D255" s="16">
        <v>29.5</v>
      </c>
    </row>
    <row r="256" spans="1:4" x14ac:dyDescent="0.45">
      <c r="A256" s="17" t="s">
        <v>36</v>
      </c>
      <c r="B256" s="17">
        <v>2004</v>
      </c>
      <c r="C256" s="17" t="s">
        <v>76</v>
      </c>
      <c r="D256" s="18">
        <v>0.98</v>
      </c>
    </row>
    <row r="257" spans="1:4" x14ac:dyDescent="0.45">
      <c r="A257" s="15" t="s">
        <v>56</v>
      </c>
      <c r="B257" s="15">
        <v>2004</v>
      </c>
      <c r="C257" s="15" t="s">
        <v>76</v>
      </c>
      <c r="D257" s="16">
        <v>0.88</v>
      </c>
    </row>
    <row r="258" spans="1:4" x14ac:dyDescent="0.45">
      <c r="A258" s="17" t="s">
        <v>57</v>
      </c>
      <c r="B258" s="17">
        <v>2004</v>
      </c>
      <c r="C258" s="17" t="s">
        <v>76</v>
      </c>
      <c r="D258" s="18"/>
    </row>
    <row r="259" spans="1:4" x14ac:dyDescent="0.45">
      <c r="A259" s="15" t="s">
        <v>38</v>
      </c>
      <c r="B259" s="15">
        <v>2004</v>
      </c>
      <c r="C259" s="15" t="s">
        <v>76</v>
      </c>
      <c r="D259" s="16"/>
    </row>
    <row r="260" spans="1:4" x14ac:dyDescent="0.45">
      <c r="A260" s="17" t="s">
        <v>32</v>
      </c>
      <c r="B260" s="17">
        <v>2004</v>
      </c>
      <c r="C260" s="17" t="s">
        <v>76</v>
      </c>
      <c r="D260" s="18">
        <v>0</v>
      </c>
    </row>
    <row r="261" spans="1:4" x14ac:dyDescent="0.45">
      <c r="A261" s="15" t="s">
        <v>58</v>
      </c>
      <c r="B261" s="15">
        <v>2004</v>
      </c>
      <c r="C261" s="15" t="s">
        <v>76</v>
      </c>
      <c r="D261" s="16">
        <v>0</v>
      </c>
    </row>
    <row r="262" spans="1:4" x14ac:dyDescent="0.45">
      <c r="A262" s="17" t="s">
        <v>59</v>
      </c>
      <c r="B262" s="17">
        <v>2004</v>
      </c>
      <c r="C262" s="17" t="s">
        <v>76</v>
      </c>
      <c r="D262" s="18">
        <v>0.04</v>
      </c>
    </row>
    <row r="263" spans="1:4" x14ac:dyDescent="0.45">
      <c r="A263" s="15" t="s">
        <v>32</v>
      </c>
      <c r="B263" s="15">
        <v>2005</v>
      </c>
      <c r="C263" s="15" t="s">
        <v>76</v>
      </c>
      <c r="D263" s="16">
        <v>0.05</v>
      </c>
    </row>
    <row r="264" spans="1:4" x14ac:dyDescent="0.45">
      <c r="A264" s="17" t="s">
        <v>34</v>
      </c>
      <c r="B264" s="17">
        <v>2005</v>
      </c>
      <c r="C264" s="17" t="s">
        <v>76</v>
      </c>
      <c r="D264" s="18">
        <v>29.5</v>
      </c>
    </row>
    <row r="265" spans="1:4" x14ac:dyDescent="0.45">
      <c r="A265" s="15" t="s">
        <v>36</v>
      </c>
      <c r="B265" s="15">
        <v>2005</v>
      </c>
      <c r="C265" s="15" t="s">
        <v>76</v>
      </c>
      <c r="D265" s="16">
        <v>0.98</v>
      </c>
    </row>
    <row r="266" spans="1:4" x14ac:dyDescent="0.45">
      <c r="A266" s="17" t="s">
        <v>56</v>
      </c>
      <c r="B266" s="17">
        <v>2005</v>
      </c>
      <c r="C266" s="17" t="s">
        <v>76</v>
      </c>
      <c r="D266" s="18">
        <v>0.91</v>
      </c>
    </row>
    <row r="267" spans="1:4" x14ac:dyDescent="0.45">
      <c r="A267" s="15" t="s">
        <v>57</v>
      </c>
      <c r="B267" s="15">
        <v>2005</v>
      </c>
      <c r="C267" s="15" t="s">
        <v>76</v>
      </c>
      <c r="D267" s="16"/>
    </row>
    <row r="268" spans="1:4" x14ac:dyDescent="0.45">
      <c r="A268" s="17" t="s">
        <v>38</v>
      </c>
      <c r="B268" s="17">
        <v>2005</v>
      </c>
      <c r="C268" s="17" t="s">
        <v>76</v>
      </c>
      <c r="D268" s="18"/>
    </row>
    <row r="269" spans="1:4" x14ac:dyDescent="0.45">
      <c r="A269" s="15" t="s">
        <v>32</v>
      </c>
      <c r="B269" s="15">
        <v>2005</v>
      </c>
      <c r="C269" s="15" t="s">
        <v>76</v>
      </c>
      <c r="D269" s="16">
        <v>0</v>
      </c>
    </row>
    <row r="270" spans="1:4" x14ac:dyDescent="0.45">
      <c r="A270" s="17" t="s">
        <v>58</v>
      </c>
      <c r="B270" s="17">
        <v>2005</v>
      </c>
      <c r="C270" s="17" t="s">
        <v>76</v>
      </c>
      <c r="D270" s="18">
        <v>0</v>
      </c>
    </row>
    <row r="271" spans="1:4" x14ac:dyDescent="0.45">
      <c r="A271" s="15" t="s">
        <v>59</v>
      </c>
      <c r="B271" s="15">
        <v>2005</v>
      </c>
      <c r="C271" s="15" t="s">
        <v>76</v>
      </c>
      <c r="D271" s="16">
        <v>0.12</v>
      </c>
    </row>
    <row r="272" spans="1:4" x14ac:dyDescent="0.45">
      <c r="A272" s="17" t="s">
        <v>32</v>
      </c>
      <c r="B272" s="17">
        <v>2006</v>
      </c>
      <c r="C272" s="17" t="s">
        <v>76</v>
      </c>
      <c r="D272" s="18">
        <v>0.06</v>
      </c>
    </row>
    <row r="273" spans="1:4" x14ac:dyDescent="0.45">
      <c r="A273" s="15" t="s">
        <v>34</v>
      </c>
      <c r="B273" s="15">
        <v>2006</v>
      </c>
      <c r="C273" s="15" t="s">
        <v>76</v>
      </c>
      <c r="D273" s="16">
        <v>29.5</v>
      </c>
    </row>
    <row r="274" spans="1:4" x14ac:dyDescent="0.45">
      <c r="A274" s="17" t="s">
        <v>36</v>
      </c>
      <c r="B274" s="17">
        <v>2006</v>
      </c>
      <c r="C274" s="17" t="s">
        <v>76</v>
      </c>
      <c r="D274" s="18">
        <v>0.98</v>
      </c>
    </row>
    <row r="275" spans="1:4" x14ac:dyDescent="0.45">
      <c r="A275" s="15" t="s">
        <v>56</v>
      </c>
      <c r="B275" s="15">
        <v>2006</v>
      </c>
      <c r="C275" s="15" t="s">
        <v>76</v>
      </c>
      <c r="D275" s="16">
        <v>0.93</v>
      </c>
    </row>
    <row r="276" spans="1:4" x14ac:dyDescent="0.45">
      <c r="A276" s="17" t="s">
        <v>57</v>
      </c>
      <c r="B276" s="17">
        <v>2006</v>
      </c>
      <c r="C276" s="17" t="s">
        <v>76</v>
      </c>
      <c r="D276" s="18"/>
    </row>
    <row r="277" spans="1:4" x14ac:dyDescent="0.45">
      <c r="A277" s="15" t="s">
        <v>38</v>
      </c>
      <c r="B277" s="15">
        <v>2006</v>
      </c>
      <c r="C277" s="15" t="s">
        <v>76</v>
      </c>
      <c r="D277" s="16"/>
    </row>
    <row r="278" spans="1:4" x14ac:dyDescent="0.45">
      <c r="A278" s="17" t="s">
        <v>32</v>
      </c>
      <c r="B278" s="17">
        <v>2006</v>
      </c>
      <c r="C278" s="17" t="s">
        <v>76</v>
      </c>
      <c r="D278" s="18">
        <v>0</v>
      </c>
    </row>
    <row r="279" spans="1:4" x14ac:dyDescent="0.45">
      <c r="A279" s="15" t="s">
        <v>58</v>
      </c>
      <c r="B279" s="15">
        <v>2006</v>
      </c>
      <c r="C279" s="15" t="s">
        <v>76</v>
      </c>
      <c r="D279" s="16">
        <v>0</v>
      </c>
    </row>
    <row r="280" spans="1:4" x14ac:dyDescent="0.45">
      <c r="A280" s="17" t="s">
        <v>59</v>
      </c>
      <c r="B280" s="17">
        <v>2006</v>
      </c>
      <c r="C280" s="17" t="s">
        <v>76</v>
      </c>
      <c r="D280" s="18">
        <v>0.17</v>
      </c>
    </row>
    <row r="281" spans="1:4" x14ac:dyDescent="0.45">
      <c r="A281" s="15" t="s">
        <v>32</v>
      </c>
      <c r="B281" s="15">
        <v>2007</v>
      </c>
      <c r="C281" s="15" t="s">
        <v>76</v>
      </c>
      <c r="D281" s="16">
        <v>7.0000000000000007E-2</v>
      </c>
    </row>
    <row r="282" spans="1:4" x14ac:dyDescent="0.45">
      <c r="A282" s="17" t="s">
        <v>34</v>
      </c>
      <c r="B282" s="17">
        <v>2007</v>
      </c>
      <c r="C282" s="17" t="s">
        <v>76</v>
      </c>
      <c r="D282" s="18">
        <v>29.44</v>
      </c>
    </row>
    <row r="283" spans="1:4" x14ac:dyDescent="0.45">
      <c r="A283" s="15" t="s">
        <v>36</v>
      </c>
      <c r="B283" s="15">
        <v>2007</v>
      </c>
      <c r="C283" s="15" t="s">
        <v>76</v>
      </c>
      <c r="D283" s="16">
        <v>1.02</v>
      </c>
    </row>
    <row r="284" spans="1:4" x14ac:dyDescent="0.45">
      <c r="A284" s="17" t="s">
        <v>56</v>
      </c>
      <c r="B284" s="17">
        <v>2007</v>
      </c>
      <c r="C284" s="17" t="s">
        <v>76</v>
      </c>
      <c r="D284" s="18">
        <v>0.92</v>
      </c>
    </row>
    <row r="285" spans="1:4" x14ac:dyDescent="0.45">
      <c r="A285" s="15" t="s">
        <v>57</v>
      </c>
      <c r="B285" s="15">
        <v>2007</v>
      </c>
      <c r="C285" s="15" t="s">
        <v>76</v>
      </c>
      <c r="D285" s="16"/>
    </row>
    <row r="286" spans="1:4" x14ac:dyDescent="0.45">
      <c r="A286" s="17" t="s">
        <v>38</v>
      </c>
      <c r="B286" s="17">
        <v>2007</v>
      </c>
      <c r="C286" s="17" t="s">
        <v>76</v>
      </c>
      <c r="D286" s="18"/>
    </row>
    <row r="287" spans="1:4" x14ac:dyDescent="0.45">
      <c r="A287" s="15" t="s">
        <v>32</v>
      </c>
      <c r="B287" s="15">
        <v>2007</v>
      </c>
      <c r="C287" s="15" t="s">
        <v>76</v>
      </c>
      <c r="D287" s="16">
        <v>0</v>
      </c>
    </row>
    <row r="288" spans="1:4" x14ac:dyDescent="0.45">
      <c r="A288" s="17" t="s">
        <v>58</v>
      </c>
      <c r="B288" s="17">
        <v>2007</v>
      </c>
      <c r="C288" s="17" t="s">
        <v>76</v>
      </c>
      <c r="D288" s="18">
        <v>0</v>
      </c>
    </row>
    <row r="289" spans="1:4" x14ac:dyDescent="0.45">
      <c r="A289" s="15" t="s">
        <v>59</v>
      </c>
      <c r="B289" s="15">
        <v>2007</v>
      </c>
      <c r="C289" s="15" t="s">
        <v>76</v>
      </c>
      <c r="D289" s="16">
        <v>0.31</v>
      </c>
    </row>
    <row r="290" spans="1:4" x14ac:dyDescent="0.45">
      <c r="A290" s="17" t="s">
        <v>32</v>
      </c>
      <c r="B290" s="17">
        <v>2008</v>
      </c>
      <c r="C290" s="17" t="s">
        <v>76</v>
      </c>
      <c r="D290" s="18">
        <v>0.09</v>
      </c>
    </row>
    <row r="291" spans="1:4" x14ac:dyDescent="0.45">
      <c r="A291" s="15" t="s">
        <v>34</v>
      </c>
      <c r="B291" s="15">
        <v>2008</v>
      </c>
      <c r="C291" s="15" t="s">
        <v>76</v>
      </c>
      <c r="D291" s="16">
        <v>29.84</v>
      </c>
    </row>
    <row r="292" spans="1:4" x14ac:dyDescent="0.45">
      <c r="A292" s="17" t="s">
        <v>36</v>
      </c>
      <c r="B292" s="17">
        <v>2008</v>
      </c>
      <c r="C292" s="17" t="s">
        <v>76</v>
      </c>
      <c r="D292" s="18">
        <v>1.02</v>
      </c>
    </row>
    <row r="293" spans="1:4" x14ac:dyDescent="0.45">
      <c r="A293" s="15" t="s">
        <v>56</v>
      </c>
      <c r="B293" s="15">
        <v>2008</v>
      </c>
      <c r="C293" s="15" t="s">
        <v>76</v>
      </c>
      <c r="D293" s="16">
        <v>0.93</v>
      </c>
    </row>
    <row r="294" spans="1:4" x14ac:dyDescent="0.45">
      <c r="A294" s="17" t="s">
        <v>57</v>
      </c>
      <c r="B294" s="17">
        <v>2008</v>
      </c>
      <c r="C294" s="17" t="s">
        <v>76</v>
      </c>
      <c r="D294" s="18"/>
    </row>
    <row r="295" spans="1:4" x14ac:dyDescent="0.45">
      <c r="A295" s="15" t="s">
        <v>38</v>
      </c>
      <c r="B295" s="15">
        <v>2008</v>
      </c>
      <c r="C295" s="15" t="s">
        <v>76</v>
      </c>
      <c r="D295" s="16"/>
    </row>
    <row r="296" spans="1:4" x14ac:dyDescent="0.45">
      <c r="A296" s="17" t="s">
        <v>32</v>
      </c>
      <c r="B296" s="17">
        <v>2008</v>
      </c>
      <c r="C296" s="17" t="s">
        <v>76</v>
      </c>
      <c r="D296" s="18">
        <v>0</v>
      </c>
    </row>
    <row r="297" spans="1:4" x14ac:dyDescent="0.45">
      <c r="A297" s="15" t="s">
        <v>58</v>
      </c>
      <c r="B297" s="15">
        <v>2008</v>
      </c>
      <c r="C297" s="15" t="s">
        <v>76</v>
      </c>
      <c r="D297" s="16">
        <v>0</v>
      </c>
    </row>
    <row r="298" spans="1:4" x14ac:dyDescent="0.45">
      <c r="A298" s="17" t="s">
        <v>59</v>
      </c>
      <c r="B298" s="17">
        <v>2008</v>
      </c>
      <c r="C298" s="17" t="s">
        <v>76</v>
      </c>
      <c r="D298" s="18">
        <v>0.53</v>
      </c>
    </row>
    <row r="299" spans="1:4" x14ac:dyDescent="0.45">
      <c r="A299" s="15" t="s">
        <v>32</v>
      </c>
      <c r="B299" s="15">
        <v>2009</v>
      </c>
      <c r="C299" s="15" t="s">
        <v>76</v>
      </c>
      <c r="D299" s="16">
        <v>0.11</v>
      </c>
    </row>
    <row r="300" spans="1:4" x14ac:dyDescent="0.45">
      <c r="A300" s="17" t="s">
        <v>34</v>
      </c>
      <c r="B300" s="17">
        <v>2009</v>
      </c>
      <c r="C300" s="17" t="s">
        <v>76</v>
      </c>
      <c r="D300" s="18">
        <v>30.06</v>
      </c>
    </row>
    <row r="301" spans="1:4" x14ac:dyDescent="0.45">
      <c r="A301" s="15" t="s">
        <v>36</v>
      </c>
      <c r="B301" s="15">
        <v>2009</v>
      </c>
      <c r="C301" s="15" t="s">
        <v>76</v>
      </c>
      <c r="D301" s="16">
        <v>1.02</v>
      </c>
    </row>
    <row r="302" spans="1:4" x14ac:dyDescent="0.45">
      <c r="A302" s="17" t="s">
        <v>56</v>
      </c>
      <c r="B302" s="17">
        <v>2009</v>
      </c>
      <c r="C302" s="17" t="s">
        <v>76</v>
      </c>
      <c r="D302" s="18">
        <v>0.93</v>
      </c>
    </row>
    <row r="303" spans="1:4" x14ac:dyDescent="0.45">
      <c r="A303" s="15" t="s">
        <v>57</v>
      </c>
      <c r="B303" s="15">
        <v>2009</v>
      </c>
      <c r="C303" s="15" t="s">
        <v>76</v>
      </c>
      <c r="D303" s="16"/>
    </row>
    <row r="304" spans="1:4" x14ac:dyDescent="0.45">
      <c r="A304" s="17" t="s">
        <v>38</v>
      </c>
      <c r="B304" s="17">
        <v>2009</v>
      </c>
      <c r="C304" s="17" t="s">
        <v>76</v>
      </c>
      <c r="D304" s="18"/>
    </row>
    <row r="305" spans="1:4" x14ac:dyDescent="0.45">
      <c r="A305" s="15" t="s">
        <v>32</v>
      </c>
      <c r="B305" s="15">
        <v>2009</v>
      </c>
      <c r="C305" s="15" t="s">
        <v>76</v>
      </c>
      <c r="D305" s="16">
        <v>0</v>
      </c>
    </row>
    <row r="306" spans="1:4" x14ac:dyDescent="0.45">
      <c r="A306" s="17" t="s">
        <v>58</v>
      </c>
      <c r="B306" s="17">
        <v>2009</v>
      </c>
      <c r="C306" s="17" t="s">
        <v>76</v>
      </c>
      <c r="D306" s="18">
        <v>0</v>
      </c>
    </row>
    <row r="307" spans="1:4" x14ac:dyDescent="0.45">
      <c r="A307" s="15" t="s">
        <v>59</v>
      </c>
      <c r="B307" s="15">
        <v>2009</v>
      </c>
      <c r="C307" s="15" t="s">
        <v>76</v>
      </c>
      <c r="D307" s="16">
        <v>0.71</v>
      </c>
    </row>
    <row r="308" spans="1:4" x14ac:dyDescent="0.45">
      <c r="A308" s="17" t="s">
        <v>32</v>
      </c>
      <c r="B308" s="17">
        <v>2010</v>
      </c>
      <c r="C308" s="17" t="s">
        <v>76</v>
      </c>
      <c r="D308" s="18">
        <v>0.13</v>
      </c>
    </row>
    <row r="309" spans="1:4" x14ac:dyDescent="0.45">
      <c r="A309" s="15" t="s">
        <v>34</v>
      </c>
      <c r="B309" s="15">
        <v>2010</v>
      </c>
      <c r="C309" s="15" t="s">
        <v>76</v>
      </c>
      <c r="D309" s="16">
        <v>29.92</v>
      </c>
    </row>
    <row r="310" spans="1:4" x14ac:dyDescent="0.45">
      <c r="A310" s="17" t="s">
        <v>36</v>
      </c>
      <c r="B310" s="17">
        <v>2010</v>
      </c>
      <c r="C310" s="17" t="s">
        <v>76</v>
      </c>
      <c r="D310" s="18">
        <v>1.02</v>
      </c>
    </row>
    <row r="311" spans="1:4" x14ac:dyDescent="0.45">
      <c r="A311" s="15" t="s">
        <v>56</v>
      </c>
      <c r="B311" s="15">
        <v>2010</v>
      </c>
      <c r="C311" s="15" t="s">
        <v>76</v>
      </c>
      <c r="D311" s="16">
        <v>0.94</v>
      </c>
    </row>
    <row r="312" spans="1:4" x14ac:dyDescent="0.45">
      <c r="A312" s="17" t="s">
        <v>57</v>
      </c>
      <c r="B312" s="17">
        <v>2010</v>
      </c>
      <c r="C312" s="17" t="s">
        <v>76</v>
      </c>
      <c r="D312" s="18"/>
    </row>
    <row r="313" spans="1:4" x14ac:dyDescent="0.45">
      <c r="A313" s="15" t="s">
        <v>38</v>
      </c>
      <c r="B313" s="15">
        <v>2010</v>
      </c>
      <c r="C313" s="15" t="s">
        <v>76</v>
      </c>
      <c r="D313" s="16"/>
    </row>
    <row r="314" spans="1:4" x14ac:dyDescent="0.45">
      <c r="A314" s="17" t="s">
        <v>32</v>
      </c>
      <c r="B314" s="17">
        <v>2010</v>
      </c>
      <c r="C314" s="17" t="s">
        <v>76</v>
      </c>
      <c r="D314" s="18">
        <v>0</v>
      </c>
    </row>
    <row r="315" spans="1:4" x14ac:dyDescent="0.45">
      <c r="A315" s="15" t="s">
        <v>58</v>
      </c>
      <c r="B315" s="15">
        <v>2010</v>
      </c>
      <c r="C315" s="15" t="s">
        <v>76</v>
      </c>
      <c r="D315" s="16">
        <v>0</v>
      </c>
    </row>
    <row r="316" spans="1:4" x14ac:dyDescent="0.45">
      <c r="A316" s="17" t="s">
        <v>59</v>
      </c>
      <c r="B316" s="17">
        <v>2010</v>
      </c>
      <c r="C316" s="17" t="s">
        <v>76</v>
      </c>
      <c r="D316" s="18">
        <v>1.1100000000000001</v>
      </c>
    </row>
    <row r="317" spans="1:4" x14ac:dyDescent="0.45">
      <c r="A317" s="15" t="s">
        <v>32</v>
      </c>
      <c r="B317" s="15">
        <v>2011</v>
      </c>
      <c r="C317" s="15" t="s">
        <v>76</v>
      </c>
      <c r="D317" s="16">
        <v>0.28000000000000003</v>
      </c>
    </row>
    <row r="318" spans="1:4" x14ac:dyDescent="0.45">
      <c r="A318" s="17" t="s">
        <v>34</v>
      </c>
      <c r="B318" s="17">
        <v>2011</v>
      </c>
      <c r="C318" s="17" t="s">
        <v>76</v>
      </c>
      <c r="D318" s="18">
        <v>30.56</v>
      </c>
    </row>
    <row r="319" spans="1:4" x14ac:dyDescent="0.45">
      <c r="A319" s="15" t="s">
        <v>36</v>
      </c>
      <c r="B319" s="15">
        <v>2011</v>
      </c>
      <c r="C319" s="15" t="s">
        <v>76</v>
      </c>
      <c r="D319" s="16">
        <v>1.02</v>
      </c>
    </row>
    <row r="320" spans="1:4" x14ac:dyDescent="0.45">
      <c r="A320" s="17" t="s">
        <v>56</v>
      </c>
      <c r="B320" s="17">
        <v>2011</v>
      </c>
      <c r="C320" s="17" t="s">
        <v>76</v>
      </c>
      <c r="D320" s="18">
        <v>0.94</v>
      </c>
    </row>
    <row r="321" spans="1:4" x14ac:dyDescent="0.45">
      <c r="A321" s="15" t="s">
        <v>57</v>
      </c>
      <c r="B321" s="15">
        <v>2011</v>
      </c>
      <c r="C321" s="15" t="s">
        <v>76</v>
      </c>
      <c r="D321" s="16"/>
    </row>
    <row r="322" spans="1:4" x14ac:dyDescent="0.45">
      <c r="A322" s="17" t="s">
        <v>38</v>
      </c>
      <c r="B322" s="17">
        <v>2011</v>
      </c>
      <c r="C322" s="17" t="s">
        <v>76</v>
      </c>
      <c r="D322" s="18"/>
    </row>
    <row r="323" spans="1:4" x14ac:dyDescent="0.45">
      <c r="A323" s="15" t="s">
        <v>32</v>
      </c>
      <c r="B323" s="15">
        <v>2011</v>
      </c>
      <c r="C323" s="15" t="s">
        <v>76</v>
      </c>
      <c r="D323" s="16">
        <v>0</v>
      </c>
    </row>
    <row r="324" spans="1:4" x14ac:dyDescent="0.45">
      <c r="A324" s="17" t="s">
        <v>58</v>
      </c>
      <c r="B324" s="17">
        <v>2011</v>
      </c>
      <c r="C324" s="17" t="s">
        <v>76</v>
      </c>
      <c r="D324" s="18">
        <v>0</v>
      </c>
    </row>
    <row r="325" spans="1:4" x14ac:dyDescent="0.45">
      <c r="A325" s="15" t="s">
        <v>59</v>
      </c>
      <c r="B325" s="15">
        <v>2011</v>
      </c>
      <c r="C325" s="15" t="s">
        <v>76</v>
      </c>
      <c r="D325" s="16">
        <v>1.8</v>
      </c>
    </row>
    <row r="326" spans="1:4" x14ac:dyDescent="0.45">
      <c r="A326" s="17" t="s">
        <v>32</v>
      </c>
      <c r="B326" s="17">
        <v>2012</v>
      </c>
      <c r="C326" s="17" t="s">
        <v>76</v>
      </c>
      <c r="D326" s="18">
        <v>0.57999999999999996</v>
      </c>
    </row>
    <row r="327" spans="1:4" x14ac:dyDescent="0.45">
      <c r="A327" s="15" t="s">
        <v>34</v>
      </c>
      <c r="B327" s="15">
        <v>2012</v>
      </c>
      <c r="C327" s="15" t="s">
        <v>76</v>
      </c>
      <c r="D327" s="16">
        <v>29.77</v>
      </c>
    </row>
    <row r="328" spans="1:4" x14ac:dyDescent="0.45">
      <c r="A328" s="17" t="s">
        <v>36</v>
      </c>
      <c r="B328" s="17">
        <v>2012</v>
      </c>
      <c r="C328" s="17" t="s">
        <v>76</v>
      </c>
      <c r="D328" s="18">
        <v>1.06</v>
      </c>
    </row>
    <row r="329" spans="1:4" x14ac:dyDescent="0.45">
      <c r="A329" s="15" t="s">
        <v>56</v>
      </c>
      <c r="B329" s="15">
        <v>2012</v>
      </c>
      <c r="C329" s="15" t="s">
        <v>76</v>
      </c>
      <c r="D329" s="16">
        <v>0.94</v>
      </c>
    </row>
    <row r="330" spans="1:4" x14ac:dyDescent="0.45">
      <c r="A330" s="17" t="s">
        <v>57</v>
      </c>
      <c r="B330" s="17">
        <v>2012</v>
      </c>
      <c r="C330" s="17" t="s">
        <v>76</v>
      </c>
      <c r="D330" s="18"/>
    </row>
    <row r="331" spans="1:4" x14ac:dyDescent="0.45">
      <c r="A331" s="15" t="s">
        <v>38</v>
      </c>
      <c r="B331" s="15">
        <v>2012</v>
      </c>
      <c r="C331" s="15" t="s">
        <v>76</v>
      </c>
      <c r="D331" s="16"/>
    </row>
    <row r="332" spans="1:4" x14ac:dyDescent="0.45">
      <c r="A332" s="17" t="s">
        <v>32</v>
      </c>
      <c r="B332" s="17">
        <v>2012</v>
      </c>
      <c r="C332" s="17" t="s">
        <v>76</v>
      </c>
      <c r="D332" s="18">
        <v>0</v>
      </c>
    </row>
    <row r="333" spans="1:4" x14ac:dyDescent="0.45">
      <c r="A333" s="15" t="s">
        <v>58</v>
      </c>
      <c r="B333" s="15">
        <v>2012</v>
      </c>
      <c r="C333" s="15" t="s">
        <v>76</v>
      </c>
      <c r="D333" s="16">
        <v>0</v>
      </c>
    </row>
    <row r="334" spans="1:4" x14ac:dyDescent="0.45">
      <c r="A334" s="17" t="s">
        <v>59</v>
      </c>
      <c r="B334" s="17">
        <v>2012</v>
      </c>
      <c r="C334" s="17" t="s">
        <v>76</v>
      </c>
      <c r="D334" s="18">
        <v>2.56</v>
      </c>
    </row>
    <row r="335" spans="1:4" x14ac:dyDescent="0.45">
      <c r="A335" s="15" t="s">
        <v>32</v>
      </c>
      <c r="B335" s="15">
        <v>2013</v>
      </c>
      <c r="C335" s="15" t="s">
        <v>76</v>
      </c>
      <c r="D335" s="16">
        <v>0.74</v>
      </c>
    </row>
    <row r="336" spans="1:4" x14ac:dyDescent="0.45">
      <c r="A336" s="17" t="s">
        <v>34</v>
      </c>
      <c r="B336" s="17">
        <v>2013</v>
      </c>
      <c r="C336" s="17" t="s">
        <v>76</v>
      </c>
      <c r="D336" s="18">
        <v>29.32</v>
      </c>
    </row>
    <row r="337" spans="1:4" x14ac:dyDescent="0.45">
      <c r="A337" s="15" t="s">
        <v>36</v>
      </c>
      <c r="B337" s="15">
        <v>2013</v>
      </c>
      <c r="C337" s="15" t="s">
        <v>76</v>
      </c>
      <c r="D337" s="16">
        <v>1.06</v>
      </c>
    </row>
    <row r="338" spans="1:4" x14ac:dyDescent="0.45">
      <c r="A338" s="17" t="s">
        <v>56</v>
      </c>
      <c r="B338" s="17">
        <v>2013</v>
      </c>
      <c r="C338" s="17" t="s">
        <v>76</v>
      </c>
      <c r="D338" s="18">
        <v>0.95</v>
      </c>
    </row>
    <row r="339" spans="1:4" x14ac:dyDescent="0.45">
      <c r="A339" s="15" t="s">
        <v>57</v>
      </c>
      <c r="B339" s="15">
        <v>2013</v>
      </c>
      <c r="C339" s="15" t="s">
        <v>76</v>
      </c>
      <c r="D339" s="16"/>
    </row>
    <row r="340" spans="1:4" x14ac:dyDescent="0.45">
      <c r="A340" s="17" t="s">
        <v>38</v>
      </c>
      <c r="B340" s="17">
        <v>2013</v>
      </c>
      <c r="C340" s="17" t="s">
        <v>76</v>
      </c>
      <c r="D340" s="18"/>
    </row>
    <row r="341" spans="1:4" x14ac:dyDescent="0.45">
      <c r="A341" s="15" t="s">
        <v>32</v>
      </c>
      <c r="B341" s="15">
        <v>2013</v>
      </c>
      <c r="C341" s="15" t="s">
        <v>76</v>
      </c>
      <c r="D341" s="16">
        <v>0</v>
      </c>
    </row>
    <row r="342" spans="1:4" x14ac:dyDescent="0.45">
      <c r="A342" s="17" t="s">
        <v>58</v>
      </c>
      <c r="B342" s="17">
        <v>2013</v>
      </c>
      <c r="C342" s="17" t="s">
        <v>76</v>
      </c>
      <c r="D342" s="18">
        <v>0</v>
      </c>
    </row>
    <row r="343" spans="1:4" x14ac:dyDescent="0.45">
      <c r="A343" s="15" t="s">
        <v>59</v>
      </c>
      <c r="B343" s="15">
        <v>2013</v>
      </c>
      <c r="C343" s="15" t="s">
        <v>76</v>
      </c>
      <c r="D343" s="16">
        <v>3.43</v>
      </c>
    </row>
    <row r="344" spans="1:4" x14ac:dyDescent="0.45">
      <c r="A344" s="17" t="s">
        <v>32</v>
      </c>
      <c r="B344" s="17">
        <v>2014</v>
      </c>
      <c r="C344" s="17" t="s">
        <v>76</v>
      </c>
      <c r="D344" s="18">
        <v>0.82</v>
      </c>
    </row>
    <row r="345" spans="1:4" x14ac:dyDescent="0.45">
      <c r="A345" s="15" t="s">
        <v>34</v>
      </c>
      <c r="B345" s="15">
        <v>2014</v>
      </c>
      <c r="C345" s="15" t="s">
        <v>76</v>
      </c>
      <c r="D345" s="16">
        <v>28.94</v>
      </c>
    </row>
    <row r="346" spans="1:4" x14ac:dyDescent="0.45">
      <c r="A346" s="17" t="s">
        <v>36</v>
      </c>
      <c r="B346" s="17">
        <v>2014</v>
      </c>
      <c r="C346" s="17" t="s">
        <v>76</v>
      </c>
      <c r="D346" s="18">
        <v>1.1100000000000001</v>
      </c>
    </row>
    <row r="347" spans="1:4" x14ac:dyDescent="0.45">
      <c r="A347" s="15" t="s">
        <v>56</v>
      </c>
      <c r="B347" s="15">
        <v>2014</v>
      </c>
      <c r="C347" s="15" t="s">
        <v>76</v>
      </c>
      <c r="D347" s="16">
        <v>0.96</v>
      </c>
    </row>
    <row r="348" spans="1:4" x14ac:dyDescent="0.45">
      <c r="A348" s="17" t="s">
        <v>57</v>
      </c>
      <c r="B348" s="17">
        <v>2014</v>
      </c>
      <c r="C348" s="17" t="s">
        <v>76</v>
      </c>
      <c r="D348" s="18"/>
    </row>
    <row r="349" spans="1:4" x14ac:dyDescent="0.45">
      <c r="A349" s="15" t="s">
        <v>38</v>
      </c>
      <c r="B349" s="15">
        <v>2014</v>
      </c>
      <c r="C349" s="15" t="s">
        <v>76</v>
      </c>
      <c r="D349" s="16"/>
    </row>
    <row r="350" spans="1:4" x14ac:dyDescent="0.45">
      <c r="A350" s="17" t="s">
        <v>32</v>
      </c>
      <c r="B350" s="17">
        <v>2014</v>
      </c>
      <c r="C350" s="17" t="s">
        <v>76</v>
      </c>
      <c r="D350" s="18">
        <v>0</v>
      </c>
    </row>
    <row r="351" spans="1:4" x14ac:dyDescent="0.45">
      <c r="A351" s="15" t="s">
        <v>58</v>
      </c>
      <c r="B351" s="15">
        <v>2014</v>
      </c>
      <c r="C351" s="15" t="s">
        <v>76</v>
      </c>
      <c r="D351" s="16">
        <v>0.03</v>
      </c>
    </row>
    <row r="352" spans="1:4" x14ac:dyDescent="0.45">
      <c r="A352" s="17" t="s">
        <v>59</v>
      </c>
      <c r="B352" s="17">
        <v>2014</v>
      </c>
      <c r="C352" s="17" t="s">
        <v>76</v>
      </c>
      <c r="D352" s="18">
        <v>3.84</v>
      </c>
    </row>
    <row r="353" spans="1:4" x14ac:dyDescent="0.45">
      <c r="A353" s="15" t="s">
        <v>32</v>
      </c>
      <c r="B353" s="15">
        <v>2015</v>
      </c>
      <c r="C353" s="15" t="s">
        <v>76</v>
      </c>
      <c r="D353" s="16">
        <v>0.95</v>
      </c>
    </row>
    <row r="354" spans="1:4" x14ac:dyDescent="0.45">
      <c r="A354" s="17" t="s">
        <v>34</v>
      </c>
      <c r="B354" s="17">
        <v>2015</v>
      </c>
      <c r="C354" s="17" t="s">
        <v>76</v>
      </c>
      <c r="D354" s="18">
        <v>28.7</v>
      </c>
    </row>
    <row r="355" spans="1:4" x14ac:dyDescent="0.45">
      <c r="A355" s="15" t="s">
        <v>36</v>
      </c>
      <c r="B355" s="15">
        <v>2015</v>
      </c>
      <c r="C355" s="15" t="s">
        <v>76</v>
      </c>
      <c r="D355" s="16">
        <v>1.18</v>
      </c>
    </row>
    <row r="356" spans="1:4" x14ac:dyDescent="0.45">
      <c r="A356" s="17" t="s">
        <v>56</v>
      </c>
      <c r="B356" s="17">
        <v>2015</v>
      </c>
      <c r="C356" s="17" t="s">
        <v>76</v>
      </c>
      <c r="D356" s="18">
        <v>0.96</v>
      </c>
    </row>
    <row r="357" spans="1:4" x14ac:dyDescent="0.45">
      <c r="A357" s="15" t="s">
        <v>57</v>
      </c>
      <c r="B357" s="15">
        <v>2015</v>
      </c>
      <c r="C357" s="15" t="s">
        <v>76</v>
      </c>
      <c r="D357" s="16"/>
    </row>
    <row r="358" spans="1:4" x14ac:dyDescent="0.45">
      <c r="A358" s="17" t="s">
        <v>38</v>
      </c>
      <c r="B358" s="17">
        <v>2015</v>
      </c>
      <c r="C358" s="17" t="s">
        <v>76</v>
      </c>
      <c r="D358" s="18"/>
    </row>
    <row r="359" spans="1:4" x14ac:dyDescent="0.45">
      <c r="A359" s="15" t="s">
        <v>32</v>
      </c>
      <c r="B359" s="15">
        <v>2015</v>
      </c>
      <c r="C359" s="15" t="s">
        <v>76</v>
      </c>
      <c r="D359" s="16">
        <v>0.01</v>
      </c>
    </row>
    <row r="360" spans="1:4" x14ac:dyDescent="0.45">
      <c r="A360" s="17" t="s">
        <v>58</v>
      </c>
      <c r="B360" s="17">
        <v>2015</v>
      </c>
      <c r="C360" s="17" t="s">
        <v>76</v>
      </c>
      <c r="D360" s="18">
        <v>0.11</v>
      </c>
    </row>
    <row r="361" spans="1:4" x14ac:dyDescent="0.45">
      <c r="A361" s="15" t="s">
        <v>59</v>
      </c>
      <c r="B361" s="15">
        <v>2015</v>
      </c>
      <c r="C361" s="15" t="s">
        <v>76</v>
      </c>
      <c r="D361" s="16">
        <v>4.8899999999999997</v>
      </c>
    </row>
    <row r="362" spans="1:4" x14ac:dyDescent="0.45">
      <c r="A362" s="17" t="s">
        <v>32</v>
      </c>
      <c r="B362" s="17">
        <v>2016</v>
      </c>
      <c r="C362" s="17" t="s">
        <v>76</v>
      </c>
      <c r="D362" s="18">
        <v>0.95</v>
      </c>
    </row>
    <row r="363" spans="1:4" x14ac:dyDescent="0.45">
      <c r="A363" s="15" t="s">
        <v>34</v>
      </c>
      <c r="B363" s="15">
        <v>2016</v>
      </c>
      <c r="C363" s="15" t="s">
        <v>76</v>
      </c>
      <c r="D363" s="16">
        <v>28.52</v>
      </c>
    </row>
    <row r="364" spans="1:4" x14ac:dyDescent="0.45">
      <c r="A364" s="17" t="s">
        <v>36</v>
      </c>
      <c r="B364" s="17">
        <v>2016</v>
      </c>
      <c r="C364" s="17" t="s">
        <v>76</v>
      </c>
      <c r="D364" s="18">
        <v>1.18</v>
      </c>
    </row>
    <row r="365" spans="1:4" x14ac:dyDescent="0.45">
      <c r="A365" s="15" t="s">
        <v>56</v>
      </c>
      <c r="B365" s="15">
        <v>2016</v>
      </c>
      <c r="C365" s="15" t="s">
        <v>76</v>
      </c>
      <c r="D365" s="16">
        <v>0.97</v>
      </c>
    </row>
    <row r="366" spans="1:4" x14ac:dyDescent="0.45">
      <c r="A366" s="17" t="s">
        <v>57</v>
      </c>
      <c r="B366" s="17">
        <v>2016</v>
      </c>
      <c r="C366" s="17" t="s">
        <v>76</v>
      </c>
      <c r="D366" s="18"/>
    </row>
    <row r="367" spans="1:4" x14ac:dyDescent="0.45">
      <c r="A367" s="15" t="s">
        <v>38</v>
      </c>
      <c r="B367" s="15">
        <v>2016</v>
      </c>
      <c r="C367" s="15" t="s">
        <v>76</v>
      </c>
      <c r="D367" s="16"/>
    </row>
    <row r="368" spans="1:4" x14ac:dyDescent="0.45">
      <c r="A368" s="17" t="s">
        <v>32</v>
      </c>
      <c r="B368" s="17">
        <v>2016</v>
      </c>
      <c r="C368" s="17" t="s">
        <v>76</v>
      </c>
      <c r="D368" s="18">
        <v>0.02</v>
      </c>
    </row>
    <row r="369" spans="1:4" x14ac:dyDescent="0.45">
      <c r="A369" s="15" t="s">
        <v>58</v>
      </c>
      <c r="B369" s="15">
        <v>2016</v>
      </c>
      <c r="C369" s="15" t="s">
        <v>76</v>
      </c>
      <c r="D369" s="16">
        <v>0.19</v>
      </c>
    </row>
    <row r="370" spans="1:4" x14ac:dyDescent="0.45">
      <c r="A370" s="17" t="s">
        <v>59</v>
      </c>
      <c r="B370" s="17">
        <v>2016</v>
      </c>
      <c r="C370" s="17" t="s">
        <v>76</v>
      </c>
      <c r="D370" s="18">
        <v>5.75</v>
      </c>
    </row>
    <row r="371" spans="1:4" x14ac:dyDescent="0.45">
      <c r="A371" s="15" t="s">
        <v>32</v>
      </c>
      <c r="B371" s="15">
        <v>2017</v>
      </c>
      <c r="C371" s="15" t="s">
        <v>76</v>
      </c>
      <c r="D371" s="16">
        <v>0.94</v>
      </c>
    </row>
    <row r="372" spans="1:4" x14ac:dyDescent="0.45">
      <c r="A372" s="17" t="s">
        <v>34</v>
      </c>
      <c r="B372" s="17">
        <v>2017</v>
      </c>
      <c r="C372" s="17" t="s">
        <v>76</v>
      </c>
      <c r="D372" s="18">
        <v>29</v>
      </c>
    </row>
    <row r="373" spans="1:4" x14ac:dyDescent="0.45">
      <c r="A373" s="15" t="s">
        <v>36</v>
      </c>
      <c r="B373" s="15">
        <v>2017</v>
      </c>
      <c r="C373" s="15" t="s">
        <v>76</v>
      </c>
      <c r="D373" s="16">
        <v>1.9</v>
      </c>
    </row>
    <row r="374" spans="1:4" x14ac:dyDescent="0.45">
      <c r="A374" s="17" t="s">
        <v>56</v>
      </c>
      <c r="B374" s="17">
        <v>2017</v>
      </c>
      <c r="C374" s="17" t="s">
        <v>76</v>
      </c>
      <c r="D374" s="18">
        <v>0.97</v>
      </c>
    </row>
    <row r="375" spans="1:4" x14ac:dyDescent="0.45">
      <c r="A375" s="15" t="s">
        <v>57</v>
      </c>
      <c r="B375" s="15">
        <v>2017</v>
      </c>
      <c r="C375" s="15" t="s">
        <v>76</v>
      </c>
      <c r="D375" s="16"/>
    </row>
    <row r="376" spans="1:4" x14ac:dyDescent="0.45">
      <c r="A376" s="17" t="s">
        <v>38</v>
      </c>
      <c r="B376" s="17">
        <v>2017</v>
      </c>
      <c r="C376" s="17" t="s">
        <v>76</v>
      </c>
      <c r="D376" s="18"/>
    </row>
    <row r="377" spans="1:4" x14ac:dyDescent="0.45">
      <c r="A377" s="15" t="s">
        <v>32</v>
      </c>
      <c r="B377" s="15">
        <v>2017</v>
      </c>
      <c r="C377" s="15" t="s">
        <v>76</v>
      </c>
      <c r="D377" s="16">
        <v>0.03</v>
      </c>
    </row>
    <row r="378" spans="1:4" x14ac:dyDescent="0.45">
      <c r="A378" s="17" t="s">
        <v>58</v>
      </c>
      <c r="B378" s="17">
        <v>2017</v>
      </c>
      <c r="C378" s="17" t="s">
        <v>76</v>
      </c>
      <c r="D378" s="18">
        <v>0.28999999999999998</v>
      </c>
    </row>
    <row r="379" spans="1:4" x14ac:dyDescent="0.45">
      <c r="A379" s="15" t="s">
        <v>59</v>
      </c>
      <c r="B379" s="15">
        <v>2017</v>
      </c>
      <c r="C379" s="15" t="s">
        <v>76</v>
      </c>
      <c r="D379" s="16">
        <v>5.76</v>
      </c>
    </row>
    <row r="380" spans="1:4" x14ac:dyDescent="0.45">
      <c r="A380" s="17" t="s">
        <v>32</v>
      </c>
      <c r="B380" s="17">
        <v>2018</v>
      </c>
      <c r="C380" s="17" t="s">
        <v>76</v>
      </c>
      <c r="D380" s="18">
        <v>0.96</v>
      </c>
    </row>
    <row r="381" spans="1:4" x14ac:dyDescent="0.45">
      <c r="A381" s="15" t="s">
        <v>34</v>
      </c>
      <c r="B381" s="15">
        <v>2018</v>
      </c>
      <c r="C381" s="15" t="s">
        <v>76</v>
      </c>
      <c r="D381" s="16">
        <v>29.07</v>
      </c>
    </row>
    <row r="382" spans="1:4" x14ac:dyDescent="0.45">
      <c r="A382" s="17" t="s">
        <v>36</v>
      </c>
      <c r="B382" s="17">
        <v>2018</v>
      </c>
      <c r="C382" s="17" t="s">
        <v>76</v>
      </c>
      <c r="D382" s="18">
        <v>2.5299999999999998</v>
      </c>
    </row>
    <row r="383" spans="1:4" x14ac:dyDescent="0.45">
      <c r="A383" s="15" t="s">
        <v>56</v>
      </c>
      <c r="B383" s="15">
        <v>2018</v>
      </c>
      <c r="C383" s="15" t="s">
        <v>76</v>
      </c>
      <c r="D383" s="16">
        <v>0.97</v>
      </c>
    </row>
    <row r="384" spans="1:4" x14ac:dyDescent="0.45">
      <c r="A384" s="17" t="s">
        <v>57</v>
      </c>
      <c r="B384" s="17">
        <v>2018</v>
      </c>
      <c r="C384" s="17" t="s">
        <v>76</v>
      </c>
      <c r="D384" s="18"/>
    </row>
    <row r="385" spans="1:4" x14ac:dyDescent="0.45">
      <c r="A385" s="15" t="s">
        <v>38</v>
      </c>
      <c r="B385" s="15">
        <v>2018</v>
      </c>
      <c r="C385" s="15" t="s">
        <v>76</v>
      </c>
      <c r="D385" s="16"/>
    </row>
    <row r="386" spans="1:4" x14ac:dyDescent="0.45">
      <c r="A386" s="17" t="s">
        <v>32</v>
      </c>
      <c r="B386" s="17">
        <v>2018</v>
      </c>
      <c r="C386" s="17" t="s">
        <v>76</v>
      </c>
      <c r="D386" s="18">
        <v>0.04</v>
      </c>
    </row>
    <row r="387" spans="1:4" x14ac:dyDescent="0.45">
      <c r="A387" s="15" t="s">
        <v>58</v>
      </c>
      <c r="B387" s="15">
        <v>2018</v>
      </c>
      <c r="C387" s="15" t="s">
        <v>76</v>
      </c>
      <c r="D387" s="16">
        <v>0.56000000000000005</v>
      </c>
    </row>
    <row r="388" spans="1:4" x14ac:dyDescent="0.45">
      <c r="A388" s="17" t="s">
        <v>59</v>
      </c>
      <c r="B388" s="17">
        <v>2018</v>
      </c>
      <c r="C388" s="17" t="s">
        <v>76</v>
      </c>
      <c r="D388" s="18">
        <v>5.77</v>
      </c>
    </row>
    <row r="389" spans="1:4" x14ac:dyDescent="0.45">
      <c r="A389" s="15" t="s">
        <v>32</v>
      </c>
      <c r="B389" s="15">
        <v>2019</v>
      </c>
      <c r="C389" s="15" t="s">
        <v>76</v>
      </c>
      <c r="D389" s="16">
        <v>0.97</v>
      </c>
    </row>
    <row r="390" spans="1:4" x14ac:dyDescent="0.45">
      <c r="A390" s="17" t="s">
        <v>34</v>
      </c>
      <c r="B390" s="17">
        <v>2019</v>
      </c>
      <c r="C390" s="17" t="s">
        <v>76</v>
      </c>
      <c r="D390" s="18">
        <v>30.16</v>
      </c>
    </row>
    <row r="391" spans="1:4" x14ac:dyDescent="0.45">
      <c r="A391" s="15" t="s">
        <v>36</v>
      </c>
      <c r="B391" s="15">
        <v>2019</v>
      </c>
      <c r="C391" s="15" t="s">
        <v>76</v>
      </c>
      <c r="D391" s="16">
        <v>2.5299999999999998</v>
      </c>
    </row>
    <row r="392" spans="1:4" x14ac:dyDescent="0.45">
      <c r="A392" s="17" t="s">
        <v>56</v>
      </c>
      <c r="B392" s="17">
        <v>2019</v>
      </c>
      <c r="C392" s="17" t="s">
        <v>76</v>
      </c>
      <c r="D392" s="18">
        <v>0.97</v>
      </c>
    </row>
    <row r="393" spans="1:4" x14ac:dyDescent="0.45">
      <c r="A393" s="15" t="s">
        <v>57</v>
      </c>
      <c r="B393" s="15">
        <v>2019</v>
      </c>
      <c r="C393" s="15" t="s">
        <v>76</v>
      </c>
      <c r="D393" s="16"/>
    </row>
    <row r="394" spans="1:4" x14ac:dyDescent="0.45">
      <c r="A394" s="17" t="s">
        <v>38</v>
      </c>
      <c r="B394" s="17">
        <v>2019</v>
      </c>
      <c r="C394" s="17" t="s">
        <v>76</v>
      </c>
      <c r="D394" s="18"/>
    </row>
    <row r="395" spans="1:4" x14ac:dyDescent="0.45">
      <c r="A395" s="15" t="s">
        <v>32</v>
      </c>
      <c r="B395" s="15">
        <v>2019</v>
      </c>
      <c r="C395" s="15" t="s">
        <v>76</v>
      </c>
      <c r="D395" s="16">
        <v>0.05</v>
      </c>
    </row>
    <row r="396" spans="1:4" x14ac:dyDescent="0.45">
      <c r="A396" s="17" t="s">
        <v>58</v>
      </c>
      <c r="B396" s="17">
        <v>2019</v>
      </c>
      <c r="C396" s="17" t="s">
        <v>76</v>
      </c>
      <c r="D396" s="18">
        <v>1.54</v>
      </c>
    </row>
    <row r="397" spans="1:4" x14ac:dyDescent="0.45">
      <c r="A397" s="15" t="s">
        <v>59</v>
      </c>
      <c r="B397" s="15">
        <v>2019</v>
      </c>
      <c r="C397" s="15" t="s">
        <v>76</v>
      </c>
      <c r="D397" s="16">
        <v>5.84</v>
      </c>
    </row>
    <row r="398" spans="1:4" x14ac:dyDescent="0.45">
      <c r="A398" s="17" t="s">
        <v>32</v>
      </c>
      <c r="B398" s="17">
        <v>2020</v>
      </c>
      <c r="C398" s="17" t="s">
        <v>76</v>
      </c>
      <c r="D398" s="18">
        <v>1</v>
      </c>
    </row>
    <row r="399" spans="1:4" x14ac:dyDescent="0.45">
      <c r="A399" s="15" t="s">
        <v>34</v>
      </c>
      <c r="B399" s="15">
        <v>2020</v>
      </c>
      <c r="C399" s="15" t="s">
        <v>76</v>
      </c>
      <c r="D399" s="16">
        <v>29.2</v>
      </c>
    </row>
    <row r="400" spans="1:4" x14ac:dyDescent="0.45">
      <c r="A400" s="17" t="s">
        <v>36</v>
      </c>
      <c r="B400" s="17">
        <v>2020</v>
      </c>
      <c r="C400" s="17" t="s">
        <v>76</v>
      </c>
      <c r="D400" s="18">
        <v>2.98</v>
      </c>
    </row>
    <row r="401" spans="1:4" x14ac:dyDescent="0.45">
      <c r="A401" s="15" t="s">
        <v>56</v>
      </c>
      <c r="B401" s="15">
        <v>2020</v>
      </c>
      <c r="C401" s="15" t="s">
        <v>76</v>
      </c>
      <c r="D401" s="16">
        <v>0.98</v>
      </c>
    </row>
    <row r="402" spans="1:4" x14ac:dyDescent="0.45">
      <c r="A402" s="17" t="s">
        <v>57</v>
      </c>
      <c r="B402" s="17">
        <v>2020</v>
      </c>
      <c r="C402" s="17" t="s">
        <v>76</v>
      </c>
      <c r="D402" s="18"/>
    </row>
    <row r="403" spans="1:4" x14ac:dyDescent="0.45">
      <c r="A403" s="15" t="s">
        <v>38</v>
      </c>
      <c r="B403" s="15">
        <v>2020</v>
      </c>
      <c r="C403" s="15" t="s">
        <v>76</v>
      </c>
      <c r="D403" s="16"/>
    </row>
    <row r="404" spans="1:4" x14ac:dyDescent="0.45">
      <c r="A404" s="17" t="s">
        <v>32</v>
      </c>
      <c r="B404" s="17">
        <v>2020</v>
      </c>
      <c r="C404" s="17" t="s">
        <v>76</v>
      </c>
      <c r="D404" s="18">
        <v>0.05</v>
      </c>
    </row>
    <row r="405" spans="1:4" x14ac:dyDescent="0.45">
      <c r="A405" s="15" t="s">
        <v>58</v>
      </c>
      <c r="B405" s="15">
        <v>2020</v>
      </c>
      <c r="C405" s="15" t="s">
        <v>76</v>
      </c>
      <c r="D405" s="16">
        <v>3.95</v>
      </c>
    </row>
    <row r="406" spans="1:4" x14ac:dyDescent="0.45">
      <c r="A406" s="17" t="s">
        <v>59</v>
      </c>
      <c r="B406" s="17">
        <v>2020</v>
      </c>
      <c r="C406" s="17" t="s">
        <v>76</v>
      </c>
      <c r="D406" s="18">
        <v>6.3</v>
      </c>
    </row>
    <row r="407" spans="1:4" x14ac:dyDescent="0.45">
      <c r="A407" s="15" t="s">
        <v>32</v>
      </c>
      <c r="B407" s="15">
        <v>2021</v>
      </c>
      <c r="C407" s="15" t="s">
        <v>76</v>
      </c>
      <c r="D407" s="16">
        <v>1.05</v>
      </c>
    </row>
    <row r="408" spans="1:4" x14ac:dyDescent="0.45">
      <c r="A408" s="17" t="s">
        <v>34</v>
      </c>
      <c r="B408" s="17">
        <v>2021</v>
      </c>
      <c r="C408" s="17" t="s">
        <v>76</v>
      </c>
      <c r="D408" s="18">
        <v>28.96</v>
      </c>
    </row>
    <row r="409" spans="1:4" x14ac:dyDescent="0.45">
      <c r="A409" s="15" t="s">
        <v>36</v>
      </c>
      <c r="B409" s="15">
        <v>2021</v>
      </c>
      <c r="C409" s="15" t="s">
        <v>76</v>
      </c>
      <c r="D409" s="16">
        <v>3.47</v>
      </c>
    </row>
    <row r="410" spans="1:4" x14ac:dyDescent="0.45">
      <c r="A410" s="17" t="s">
        <v>56</v>
      </c>
      <c r="B410" s="17">
        <v>2021</v>
      </c>
      <c r="C410" s="17" t="s">
        <v>76</v>
      </c>
      <c r="D410" s="18">
        <v>0.97</v>
      </c>
    </row>
    <row r="411" spans="1:4" x14ac:dyDescent="0.45">
      <c r="A411" s="15" t="s">
        <v>57</v>
      </c>
      <c r="B411" s="15">
        <v>2021</v>
      </c>
      <c r="C411" s="15" t="s">
        <v>76</v>
      </c>
      <c r="D411" s="16"/>
    </row>
    <row r="412" spans="1:4" x14ac:dyDescent="0.45">
      <c r="A412" s="17" t="s">
        <v>38</v>
      </c>
      <c r="B412" s="17">
        <v>2021</v>
      </c>
      <c r="C412" s="17" t="s">
        <v>76</v>
      </c>
      <c r="D412" s="18"/>
    </row>
    <row r="413" spans="1:4" x14ac:dyDescent="0.45">
      <c r="A413" s="15" t="s">
        <v>32</v>
      </c>
      <c r="B413" s="15">
        <v>2021</v>
      </c>
      <c r="C413" s="15" t="s">
        <v>76</v>
      </c>
      <c r="D413" s="16">
        <v>0.05</v>
      </c>
    </row>
    <row r="414" spans="1:4" x14ac:dyDescent="0.45">
      <c r="A414" s="17" t="s">
        <v>58</v>
      </c>
      <c r="B414" s="17">
        <v>2021</v>
      </c>
      <c r="C414" s="17" t="s">
        <v>76</v>
      </c>
      <c r="D414" s="18">
        <v>7.42</v>
      </c>
    </row>
    <row r="415" spans="1:4" x14ac:dyDescent="0.45">
      <c r="A415" s="15" t="s">
        <v>59</v>
      </c>
      <c r="B415" s="15">
        <v>2021</v>
      </c>
      <c r="C415" s="15" t="s">
        <v>76</v>
      </c>
      <c r="D415" s="16">
        <v>6.97</v>
      </c>
    </row>
    <row r="416" spans="1:4" x14ac:dyDescent="0.45">
      <c r="A416" s="17" t="s">
        <v>32</v>
      </c>
      <c r="B416" s="17">
        <v>2022</v>
      </c>
      <c r="C416" s="17" t="s">
        <v>76</v>
      </c>
      <c r="D416" s="18">
        <v>1.17</v>
      </c>
    </row>
    <row r="417" spans="1:4" x14ac:dyDescent="0.45">
      <c r="A417" s="15" t="s">
        <v>34</v>
      </c>
      <c r="B417" s="15">
        <v>2022</v>
      </c>
      <c r="C417" s="15" t="s">
        <v>76</v>
      </c>
      <c r="D417" s="16">
        <v>28.96</v>
      </c>
    </row>
    <row r="418" spans="1:4" x14ac:dyDescent="0.45">
      <c r="A418" s="17" t="s">
        <v>36</v>
      </c>
      <c r="B418" s="17">
        <v>2022</v>
      </c>
      <c r="C418" s="17" t="s">
        <v>76</v>
      </c>
      <c r="D418" s="18">
        <v>3.49</v>
      </c>
    </row>
    <row r="419" spans="1:4" x14ac:dyDescent="0.45">
      <c r="A419" s="15" t="s">
        <v>56</v>
      </c>
      <c r="B419" s="15">
        <v>2022</v>
      </c>
      <c r="C419" s="15" t="s">
        <v>76</v>
      </c>
      <c r="D419" s="16">
        <v>0.98</v>
      </c>
    </row>
    <row r="420" spans="1:4" x14ac:dyDescent="0.45">
      <c r="A420" s="17" t="s">
        <v>57</v>
      </c>
      <c r="B420" s="17">
        <v>2022</v>
      </c>
      <c r="C420" s="17" t="s">
        <v>76</v>
      </c>
      <c r="D420" s="18"/>
    </row>
    <row r="421" spans="1:4" x14ac:dyDescent="0.45">
      <c r="A421" s="15" t="s">
        <v>38</v>
      </c>
      <c r="B421" s="15">
        <v>2022</v>
      </c>
      <c r="C421" s="15" t="s">
        <v>76</v>
      </c>
      <c r="D421" s="16"/>
    </row>
    <row r="422" spans="1:4" x14ac:dyDescent="0.45">
      <c r="A422" s="17" t="s">
        <v>32</v>
      </c>
      <c r="B422" s="17">
        <v>2022</v>
      </c>
      <c r="C422" s="17" t="s">
        <v>76</v>
      </c>
      <c r="D422" s="18">
        <v>0.05</v>
      </c>
    </row>
    <row r="423" spans="1:4" x14ac:dyDescent="0.45">
      <c r="A423" s="15" t="s">
        <v>58</v>
      </c>
      <c r="B423" s="15">
        <v>2022</v>
      </c>
      <c r="C423" s="15" t="s">
        <v>76</v>
      </c>
      <c r="D423" s="16">
        <v>12.17</v>
      </c>
    </row>
    <row r="424" spans="1:4" x14ac:dyDescent="0.45">
      <c r="A424" s="17" t="s">
        <v>59</v>
      </c>
      <c r="B424" s="17">
        <v>2022</v>
      </c>
      <c r="C424" s="17" t="s">
        <v>76</v>
      </c>
      <c r="D424" s="18">
        <v>8.15</v>
      </c>
    </row>
    <row r="425" spans="1:4" x14ac:dyDescent="0.45">
      <c r="A425" s="15" t="s">
        <v>32</v>
      </c>
      <c r="B425" s="15">
        <v>2023</v>
      </c>
      <c r="C425" s="15" t="s">
        <v>76</v>
      </c>
      <c r="D425" s="16">
        <v>1.19</v>
      </c>
    </row>
    <row r="426" spans="1:4" x14ac:dyDescent="0.45">
      <c r="A426" s="17" t="s">
        <v>34</v>
      </c>
      <c r="B426" s="17">
        <v>2023</v>
      </c>
      <c r="C426" s="17" t="s">
        <v>76</v>
      </c>
      <c r="D426" s="18">
        <v>28.51</v>
      </c>
    </row>
    <row r="427" spans="1:4" x14ac:dyDescent="0.45">
      <c r="A427" s="15" t="s">
        <v>36</v>
      </c>
      <c r="B427" s="15">
        <v>2023</v>
      </c>
      <c r="C427" s="15" t="s">
        <v>76</v>
      </c>
      <c r="D427" s="16">
        <v>3.49</v>
      </c>
    </row>
    <row r="428" spans="1:4" x14ac:dyDescent="0.45">
      <c r="A428" s="17" t="s">
        <v>56</v>
      </c>
      <c r="B428" s="17">
        <v>2023</v>
      </c>
      <c r="C428" s="17" t="s">
        <v>76</v>
      </c>
      <c r="D428" s="18">
        <v>0.98</v>
      </c>
    </row>
    <row r="429" spans="1:4" x14ac:dyDescent="0.45">
      <c r="A429" s="15" t="s">
        <v>57</v>
      </c>
      <c r="B429" s="15">
        <v>2023</v>
      </c>
      <c r="C429" s="15" t="s">
        <v>76</v>
      </c>
      <c r="D429" s="16"/>
    </row>
    <row r="430" spans="1:4" x14ac:dyDescent="0.45">
      <c r="A430" s="17" t="s">
        <v>38</v>
      </c>
      <c r="B430" s="17">
        <v>2023</v>
      </c>
      <c r="C430" s="17" t="s">
        <v>76</v>
      </c>
      <c r="D430" s="18"/>
    </row>
    <row r="431" spans="1:4" x14ac:dyDescent="0.45">
      <c r="A431" s="15" t="s">
        <v>58</v>
      </c>
      <c r="B431" s="15">
        <v>2023</v>
      </c>
      <c r="C431" s="15" t="s">
        <v>76</v>
      </c>
      <c r="D431" s="16">
        <v>15.81</v>
      </c>
    </row>
    <row r="432" spans="1:4" x14ac:dyDescent="0.45">
      <c r="A432" s="17" t="s">
        <v>59</v>
      </c>
      <c r="B432" s="17">
        <v>2023</v>
      </c>
      <c r="C432" s="17" t="s">
        <v>76</v>
      </c>
      <c r="D432" s="18">
        <v>9.31</v>
      </c>
    </row>
    <row r="433" spans="1:4" x14ac:dyDescent="0.45">
      <c r="A433" s="15" t="s">
        <v>32</v>
      </c>
      <c r="B433" s="15">
        <v>2000</v>
      </c>
      <c r="C433" s="15" t="s">
        <v>77</v>
      </c>
      <c r="D433" s="16">
        <v>0.05</v>
      </c>
    </row>
    <row r="434" spans="1:4" x14ac:dyDescent="0.45">
      <c r="A434" s="17" t="s">
        <v>34</v>
      </c>
      <c r="B434" s="17">
        <v>2000</v>
      </c>
      <c r="C434" s="17" t="s">
        <v>77</v>
      </c>
      <c r="D434" s="18">
        <v>133.55000000000001</v>
      </c>
    </row>
    <row r="435" spans="1:4" x14ac:dyDescent="0.45">
      <c r="A435" s="15" t="s">
        <v>36</v>
      </c>
      <c r="B435" s="15">
        <v>2000</v>
      </c>
      <c r="C435" s="15" t="s">
        <v>77</v>
      </c>
      <c r="D435" s="16">
        <v>0.38</v>
      </c>
    </row>
    <row r="436" spans="1:4" x14ac:dyDescent="0.45">
      <c r="A436" s="17" t="s">
        <v>56</v>
      </c>
      <c r="B436" s="17">
        <v>2000</v>
      </c>
      <c r="C436" s="17" t="s">
        <v>77</v>
      </c>
      <c r="D436" s="18">
        <v>0.05</v>
      </c>
    </row>
    <row r="437" spans="1:4" x14ac:dyDescent="0.45">
      <c r="A437" s="15" t="s">
        <v>57</v>
      </c>
      <c r="B437" s="15">
        <v>2000</v>
      </c>
      <c r="C437" s="15" t="s">
        <v>77</v>
      </c>
      <c r="D437" s="16">
        <v>0</v>
      </c>
    </row>
    <row r="438" spans="1:4" x14ac:dyDescent="0.45">
      <c r="A438" s="17" t="s">
        <v>38</v>
      </c>
      <c r="B438" s="17">
        <v>2000</v>
      </c>
      <c r="C438" s="17" t="s">
        <v>77</v>
      </c>
      <c r="D438" s="18">
        <v>2.65</v>
      </c>
    </row>
    <row r="439" spans="1:4" x14ac:dyDescent="0.45">
      <c r="A439" s="15" t="s">
        <v>32</v>
      </c>
      <c r="B439" s="15">
        <v>2000</v>
      </c>
      <c r="C439" s="15" t="s">
        <v>77</v>
      </c>
      <c r="D439" s="16">
        <v>0</v>
      </c>
    </row>
    <row r="440" spans="1:4" x14ac:dyDescent="0.45">
      <c r="A440" s="17" t="s">
        <v>58</v>
      </c>
      <c r="B440" s="17">
        <v>2000</v>
      </c>
      <c r="C440" s="17" t="s">
        <v>77</v>
      </c>
      <c r="D440" s="18">
        <v>0</v>
      </c>
    </row>
    <row r="441" spans="1:4" x14ac:dyDescent="0.45">
      <c r="A441" s="15" t="s">
        <v>59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32</v>
      </c>
      <c r="B442" s="17">
        <v>2001</v>
      </c>
      <c r="C442" s="17" t="s">
        <v>77</v>
      </c>
      <c r="D442" s="18">
        <v>0.1</v>
      </c>
    </row>
    <row r="443" spans="1:4" x14ac:dyDescent="0.45">
      <c r="A443" s="15" t="s">
        <v>34</v>
      </c>
      <c r="B443" s="15">
        <v>2001</v>
      </c>
      <c r="C443" s="15" t="s">
        <v>77</v>
      </c>
      <c r="D443" s="16">
        <v>132.72999999999999</v>
      </c>
    </row>
    <row r="444" spans="1:4" x14ac:dyDescent="0.45">
      <c r="A444" s="17" t="s">
        <v>36</v>
      </c>
      <c r="B444" s="17">
        <v>2001</v>
      </c>
      <c r="C444" s="17" t="s">
        <v>77</v>
      </c>
      <c r="D444" s="18">
        <v>0.55000000000000004</v>
      </c>
    </row>
    <row r="445" spans="1:4" x14ac:dyDescent="0.45">
      <c r="A445" s="15" t="s">
        <v>56</v>
      </c>
      <c r="B445" s="15">
        <v>2001</v>
      </c>
      <c r="C445" s="15" t="s">
        <v>77</v>
      </c>
      <c r="D445" s="16">
        <v>0.06</v>
      </c>
    </row>
    <row r="446" spans="1:4" x14ac:dyDescent="0.45">
      <c r="A446" s="17" t="s">
        <v>57</v>
      </c>
      <c r="B446" s="17">
        <v>2001</v>
      </c>
      <c r="C446" s="17" t="s">
        <v>77</v>
      </c>
      <c r="D446" s="18">
        <v>0</v>
      </c>
    </row>
    <row r="447" spans="1:4" x14ac:dyDescent="0.45">
      <c r="A447" s="15" t="s">
        <v>38</v>
      </c>
      <c r="B447" s="15">
        <v>2001</v>
      </c>
      <c r="C447" s="15" t="s">
        <v>77</v>
      </c>
      <c r="D447" s="16">
        <v>3.03</v>
      </c>
    </row>
    <row r="448" spans="1:4" x14ac:dyDescent="0.45">
      <c r="A448" s="17" t="s">
        <v>32</v>
      </c>
      <c r="B448" s="17">
        <v>2001</v>
      </c>
      <c r="C448" s="17" t="s">
        <v>77</v>
      </c>
      <c r="D448" s="18">
        <v>0</v>
      </c>
    </row>
    <row r="449" spans="1:4" x14ac:dyDescent="0.45">
      <c r="A449" s="15" t="s">
        <v>58</v>
      </c>
      <c r="B449" s="15">
        <v>2001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2002</v>
      </c>
      <c r="C451" s="15" t="s">
        <v>77</v>
      </c>
      <c r="D451" s="16">
        <v>0.09</v>
      </c>
    </row>
    <row r="452" spans="1:4" x14ac:dyDescent="0.45">
      <c r="A452" s="17" t="s">
        <v>34</v>
      </c>
      <c r="B452" s="17">
        <v>2002</v>
      </c>
      <c r="C452" s="17" t="s">
        <v>77</v>
      </c>
      <c r="D452" s="18">
        <v>130.69</v>
      </c>
    </row>
    <row r="453" spans="1:4" x14ac:dyDescent="0.45">
      <c r="A453" s="15" t="s">
        <v>36</v>
      </c>
      <c r="B453" s="15">
        <v>2002</v>
      </c>
      <c r="C453" s="15" t="s">
        <v>77</v>
      </c>
      <c r="D453" s="16">
        <v>0.9</v>
      </c>
    </row>
    <row r="454" spans="1:4" x14ac:dyDescent="0.45">
      <c r="A454" s="17" t="s">
        <v>56</v>
      </c>
      <c r="B454" s="17">
        <v>2002</v>
      </c>
      <c r="C454" s="17" t="s">
        <v>77</v>
      </c>
      <c r="D454" s="18">
        <v>0.05</v>
      </c>
    </row>
    <row r="455" spans="1:4" x14ac:dyDescent="0.45">
      <c r="A455" s="15" t="s">
        <v>57</v>
      </c>
      <c r="B455" s="15">
        <v>2002</v>
      </c>
      <c r="C455" s="15" t="s">
        <v>77</v>
      </c>
      <c r="D455" s="16">
        <v>0</v>
      </c>
    </row>
    <row r="456" spans="1:4" x14ac:dyDescent="0.45">
      <c r="A456" s="17" t="s">
        <v>38</v>
      </c>
      <c r="B456" s="17">
        <v>2002</v>
      </c>
      <c r="C456" s="17" t="s">
        <v>77</v>
      </c>
      <c r="D456" s="18">
        <v>3.01</v>
      </c>
    </row>
    <row r="457" spans="1:4" x14ac:dyDescent="0.45">
      <c r="A457" s="15" t="s">
        <v>32</v>
      </c>
      <c r="B457" s="15">
        <v>2002</v>
      </c>
      <c r="C457" s="15" t="s">
        <v>77</v>
      </c>
      <c r="D457" s="16">
        <v>0</v>
      </c>
    </row>
    <row r="458" spans="1:4" x14ac:dyDescent="0.45">
      <c r="A458" s="17" t="s">
        <v>58</v>
      </c>
      <c r="B458" s="17">
        <v>2002</v>
      </c>
      <c r="C458" s="17" t="s">
        <v>77</v>
      </c>
      <c r="D458" s="18">
        <v>0</v>
      </c>
    </row>
    <row r="459" spans="1:4" x14ac:dyDescent="0.45">
      <c r="A459" s="15" t="s">
        <v>59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32</v>
      </c>
      <c r="B460" s="17">
        <v>2003</v>
      </c>
      <c r="C460" s="17" t="s">
        <v>77</v>
      </c>
      <c r="D460" s="18">
        <v>0.1</v>
      </c>
    </row>
    <row r="461" spans="1:4" x14ac:dyDescent="0.45">
      <c r="A461" s="15" t="s">
        <v>34</v>
      </c>
      <c r="B461" s="15">
        <v>2003</v>
      </c>
      <c r="C461" s="15" t="s">
        <v>77</v>
      </c>
      <c r="D461" s="16">
        <v>138.27000000000001</v>
      </c>
    </row>
    <row r="462" spans="1:4" x14ac:dyDescent="0.45">
      <c r="A462" s="17" t="s">
        <v>36</v>
      </c>
      <c r="B462" s="17">
        <v>2003</v>
      </c>
      <c r="C462" s="17" t="s">
        <v>77</v>
      </c>
      <c r="D462" s="18">
        <v>0.99</v>
      </c>
    </row>
    <row r="463" spans="1:4" x14ac:dyDescent="0.45">
      <c r="A463" s="15" t="s">
        <v>56</v>
      </c>
      <c r="B463" s="15">
        <v>2003</v>
      </c>
      <c r="C463" s="15" t="s">
        <v>77</v>
      </c>
      <c r="D463" s="16">
        <v>0.04</v>
      </c>
    </row>
    <row r="464" spans="1:4" x14ac:dyDescent="0.45">
      <c r="A464" s="17" t="s">
        <v>57</v>
      </c>
      <c r="B464" s="17">
        <v>2003</v>
      </c>
      <c r="C464" s="17" t="s">
        <v>77</v>
      </c>
      <c r="D464" s="18">
        <v>0</v>
      </c>
    </row>
    <row r="465" spans="1:4" x14ac:dyDescent="0.45">
      <c r="A465" s="15" t="s">
        <v>38</v>
      </c>
      <c r="B465" s="15">
        <v>2003</v>
      </c>
      <c r="C465" s="15" t="s">
        <v>77</v>
      </c>
      <c r="D465" s="16">
        <v>3.08</v>
      </c>
    </row>
    <row r="466" spans="1:4" x14ac:dyDescent="0.45">
      <c r="A466" s="17" t="s">
        <v>32</v>
      </c>
      <c r="B466" s="17">
        <v>2003</v>
      </c>
      <c r="C466" s="17" t="s">
        <v>77</v>
      </c>
      <c r="D466" s="18">
        <v>0</v>
      </c>
    </row>
    <row r="467" spans="1:4" x14ac:dyDescent="0.45">
      <c r="A467" s="15" t="s">
        <v>58</v>
      </c>
      <c r="B467" s="15">
        <v>2003</v>
      </c>
      <c r="C467" s="15" t="s">
        <v>77</v>
      </c>
      <c r="D467" s="16">
        <v>0</v>
      </c>
    </row>
    <row r="468" spans="1:4" x14ac:dyDescent="0.45">
      <c r="A468" s="17" t="s">
        <v>59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32</v>
      </c>
      <c r="B469" s="15">
        <v>2004</v>
      </c>
      <c r="C469" s="15" t="s">
        <v>77</v>
      </c>
      <c r="D469" s="16">
        <v>0.21</v>
      </c>
    </row>
    <row r="470" spans="1:4" x14ac:dyDescent="0.45">
      <c r="A470" s="17" t="s">
        <v>34</v>
      </c>
      <c r="B470" s="17">
        <v>2004</v>
      </c>
      <c r="C470" s="17" t="s">
        <v>77</v>
      </c>
      <c r="D470" s="18">
        <v>138.72</v>
      </c>
    </row>
    <row r="471" spans="1:4" x14ac:dyDescent="0.45">
      <c r="A471" s="15" t="s">
        <v>36</v>
      </c>
      <c r="B471" s="15">
        <v>2004</v>
      </c>
      <c r="C471" s="15" t="s">
        <v>77</v>
      </c>
      <c r="D471" s="16">
        <v>1.31</v>
      </c>
    </row>
    <row r="472" spans="1:4" x14ac:dyDescent="0.45">
      <c r="A472" s="17" t="s">
        <v>56</v>
      </c>
      <c r="B472" s="17">
        <v>2004</v>
      </c>
      <c r="C472" s="17" t="s">
        <v>77</v>
      </c>
      <c r="D472" s="18">
        <v>0.05</v>
      </c>
    </row>
    <row r="473" spans="1:4" x14ac:dyDescent="0.45">
      <c r="A473" s="15" t="s">
        <v>57</v>
      </c>
      <c r="B473" s="15">
        <v>2004</v>
      </c>
      <c r="C473" s="15" t="s">
        <v>77</v>
      </c>
      <c r="D473" s="16">
        <v>0</v>
      </c>
    </row>
    <row r="474" spans="1:4" x14ac:dyDescent="0.45">
      <c r="A474" s="17" t="s">
        <v>38</v>
      </c>
      <c r="B474" s="17">
        <v>2004</v>
      </c>
      <c r="C474" s="17" t="s">
        <v>77</v>
      </c>
      <c r="D474" s="18">
        <v>3.29</v>
      </c>
    </row>
    <row r="475" spans="1:4" x14ac:dyDescent="0.45">
      <c r="A475" s="15" t="s">
        <v>32</v>
      </c>
      <c r="B475" s="15">
        <v>2004</v>
      </c>
      <c r="C475" s="15" t="s">
        <v>77</v>
      </c>
      <c r="D475" s="16">
        <v>0</v>
      </c>
    </row>
    <row r="476" spans="1:4" x14ac:dyDescent="0.45">
      <c r="A476" s="17" t="s">
        <v>58</v>
      </c>
      <c r="B476" s="17">
        <v>2004</v>
      </c>
      <c r="C476" s="17" t="s">
        <v>77</v>
      </c>
      <c r="D476" s="18">
        <v>0</v>
      </c>
    </row>
    <row r="477" spans="1:4" x14ac:dyDescent="0.45">
      <c r="A477" s="15" t="s">
        <v>59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32</v>
      </c>
      <c r="B478" s="17">
        <v>2005</v>
      </c>
      <c r="C478" s="17" t="s">
        <v>77</v>
      </c>
      <c r="D478" s="18">
        <v>0.33</v>
      </c>
    </row>
    <row r="479" spans="1:4" x14ac:dyDescent="0.45">
      <c r="A479" s="15" t="s">
        <v>34</v>
      </c>
      <c r="B479" s="15">
        <v>2005</v>
      </c>
      <c r="C479" s="15" t="s">
        <v>77</v>
      </c>
      <c r="D479" s="16">
        <v>139.38</v>
      </c>
    </row>
    <row r="480" spans="1:4" x14ac:dyDescent="0.45">
      <c r="A480" s="17" t="s">
        <v>36</v>
      </c>
      <c r="B480" s="17">
        <v>2005</v>
      </c>
      <c r="C480" s="17" t="s">
        <v>77</v>
      </c>
      <c r="D480" s="18">
        <v>2.11</v>
      </c>
    </row>
    <row r="481" spans="1:4" x14ac:dyDescent="0.45">
      <c r="A481" s="15" t="s">
        <v>56</v>
      </c>
      <c r="B481" s="15">
        <v>2005</v>
      </c>
      <c r="C481" s="15" t="s">
        <v>77</v>
      </c>
      <c r="D481" s="16">
        <v>0.05</v>
      </c>
    </row>
    <row r="482" spans="1:4" x14ac:dyDescent="0.45">
      <c r="A482" s="17" t="s">
        <v>57</v>
      </c>
      <c r="B482" s="17">
        <v>2005</v>
      </c>
      <c r="C482" s="17" t="s">
        <v>77</v>
      </c>
      <c r="D482" s="18">
        <v>0</v>
      </c>
    </row>
    <row r="483" spans="1:4" x14ac:dyDescent="0.45">
      <c r="A483" s="15" t="s">
        <v>38</v>
      </c>
      <c r="B483" s="15">
        <v>2005</v>
      </c>
      <c r="C483" s="15" t="s">
        <v>77</v>
      </c>
      <c r="D483" s="16">
        <v>2.9</v>
      </c>
    </row>
    <row r="484" spans="1:4" x14ac:dyDescent="0.45">
      <c r="A484" s="17" t="s">
        <v>32</v>
      </c>
      <c r="B484" s="17">
        <v>2005</v>
      </c>
      <c r="C484" s="17" t="s">
        <v>77</v>
      </c>
      <c r="D484" s="18">
        <v>0</v>
      </c>
    </row>
    <row r="485" spans="1:4" x14ac:dyDescent="0.45">
      <c r="A485" s="15" t="s">
        <v>58</v>
      </c>
      <c r="B485" s="15">
        <v>2005</v>
      </c>
      <c r="C485" s="15" t="s">
        <v>77</v>
      </c>
      <c r="D485" s="16">
        <v>0</v>
      </c>
    </row>
    <row r="486" spans="1:4" x14ac:dyDescent="0.45">
      <c r="A486" s="17" t="s">
        <v>59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32</v>
      </c>
      <c r="B487" s="15">
        <v>2006</v>
      </c>
      <c r="C487" s="15" t="s">
        <v>77</v>
      </c>
      <c r="D487" s="16">
        <v>0.43</v>
      </c>
    </row>
    <row r="488" spans="1:4" x14ac:dyDescent="0.45">
      <c r="A488" s="17" t="s">
        <v>34</v>
      </c>
      <c r="B488" s="17">
        <v>2006</v>
      </c>
      <c r="C488" s="17" t="s">
        <v>77</v>
      </c>
      <c r="D488" s="18">
        <v>144.24</v>
      </c>
    </row>
    <row r="489" spans="1:4" x14ac:dyDescent="0.45">
      <c r="A489" s="15" t="s">
        <v>36</v>
      </c>
      <c r="B489" s="15">
        <v>2006</v>
      </c>
      <c r="C489" s="15" t="s">
        <v>77</v>
      </c>
      <c r="D489" s="16">
        <v>1.87</v>
      </c>
    </row>
    <row r="490" spans="1:4" x14ac:dyDescent="0.45">
      <c r="A490" s="17" t="s">
        <v>56</v>
      </c>
      <c r="B490" s="17">
        <v>2006</v>
      </c>
      <c r="C490" s="17" t="s">
        <v>77</v>
      </c>
      <c r="D490" s="18">
        <v>0.05</v>
      </c>
    </row>
    <row r="491" spans="1:4" x14ac:dyDescent="0.45">
      <c r="A491" s="15" t="s">
        <v>57</v>
      </c>
      <c r="B491" s="15">
        <v>2006</v>
      </c>
      <c r="C491" s="15" t="s">
        <v>77</v>
      </c>
      <c r="D491" s="16">
        <v>0</v>
      </c>
    </row>
    <row r="492" spans="1:4" x14ac:dyDescent="0.45">
      <c r="A492" s="17" t="s">
        <v>38</v>
      </c>
      <c r="B492" s="17">
        <v>2006</v>
      </c>
      <c r="C492" s="17" t="s">
        <v>77</v>
      </c>
      <c r="D492" s="18">
        <v>3.17</v>
      </c>
    </row>
    <row r="493" spans="1:4" x14ac:dyDescent="0.45">
      <c r="A493" s="15" t="s">
        <v>32</v>
      </c>
      <c r="B493" s="15">
        <v>2006</v>
      </c>
      <c r="C493" s="15" t="s">
        <v>77</v>
      </c>
      <c r="D493" s="16">
        <v>0</v>
      </c>
    </row>
    <row r="494" spans="1:4" x14ac:dyDescent="0.45">
      <c r="A494" s="17" t="s">
        <v>58</v>
      </c>
      <c r="B494" s="17">
        <v>2006</v>
      </c>
      <c r="C494" s="17" t="s">
        <v>77</v>
      </c>
      <c r="D494" s="18">
        <v>0</v>
      </c>
    </row>
    <row r="495" spans="1:4" x14ac:dyDescent="0.45">
      <c r="A495" s="15" t="s">
        <v>59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32</v>
      </c>
      <c r="B496" s="17">
        <v>2007</v>
      </c>
      <c r="C496" s="17" t="s">
        <v>77</v>
      </c>
      <c r="D496" s="18">
        <v>0.55000000000000004</v>
      </c>
    </row>
    <row r="497" spans="1:4" x14ac:dyDescent="0.45">
      <c r="A497" s="15" t="s">
        <v>34</v>
      </c>
      <c r="B497" s="15">
        <v>2007</v>
      </c>
      <c r="C497" s="15" t="s">
        <v>77</v>
      </c>
      <c r="D497" s="16">
        <v>141.22999999999999</v>
      </c>
    </row>
    <row r="498" spans="1:4" x14ac:dyDescent="0.45">
      <c r="A498" s="17" t="s">
        <v>36</v>
      </c>
      <c r="B498" s="17">
        <v>2007</v>
      </c>
      <c r="C498" s="17" t="s">
        <v>77</v>
      </c>
      <c r="D498" s="18">
        <v>1.83</v>
      </c>
    </row>
    <row r="499" spans="1:4" x14ac:dyDescent="0.45">
      <c r="A499" s="15" t="s">
        <v>56</v>
      </c>
      <c r="B499" s="15">
        <v>2007</v>
      </c>
      <c r="C499" s="15" t="s">
        <v>77</v>
      </c>
      <c r="D499" s="16">
        <v>0.06</v>
      </c>
    </row>
    <row r="500" spans="1:4" x14ac:dyDescent="0.45">
      <c r="A500" s="17" t="s">
        <v>57</v>
      </c>
      <c r="B500" s="17">
        <v>2007</v>
      </c>
      <c r="C500" s="17" t="s">
        <v>77</v>
      </c>
      <c r="D500" s="18">
        <v>0</v>
      </c>
    </row>
    <row r="501" spans="1:4" x14ac:dyDescent="0.45">
      <c r="A501" s="15" t="s">
        <v>38</v>
      </c>
      <c r="B501" s="15">
        <v>2007</v>
      </c>
      <c r="C501" s="15" t="s">
        <v>77</v>
      </c>
      <c r="D501" s="16">
        <v>3.03</v>
      </c>
    </row>
    <row r="502" spans="1:4" x14ac:dyDescent="0.45">
      <c r="A502" s="17" t="s">
        <v>32</v>
      </c>
      <c r="B502" s="17">
        <v>2007</v>
      </c>
      <c r="C502" s="17" t="s">
        <v>77</v>
      </c>
      <c r="D502" s="18">
        <v>0</v>
      </c>
    </row>
    <row r="503" spans="1:4" x14ac:dyDescent="0.45">
      <c r="A503" s="15" t="s">
        <v>58</v>
      </c>
      <c r="B503" s="15">
        <v>2007</v>
      </c>
      <c r="C503" s="15" t="s">
        <v>77</v>
      </c>
      <c r="D503" s="16">
        <v>0</v>
      </c>
    </row>
    <row r="504" spans="1:4" x14ac:dyDescent="0.45">
      <c r="A504" s="17" t="s">
        <v>59</v>
      </c>
      <c r="B504" s="17">
        <v>2007</v>
      </c>
      <c r="C504" s="17" t="s">
        <v>77</v>
      </c>
      <c r="D504" s="18">
        <v>0.01</v>
      </c>
    </row>
    <row r="505" spans="1:4" x14ac:dyDescent="0.45">
      <c r="A505" s="15" t="s">
        <v>32</v>
      </c>
      <c r="B505" s="15">
        <v>2008</v>
      </c>
      <c r="C505" s="15" t="s">
        <v>77</v>
      </c>
      <c r="D505" s="16">
        <v>0.78</v>
      </c>
    </row>
    <row r="506" spans="1:4" x14ac:dyDescent="0.45">
      <c r="A506" s="17" t="s">
        <v>34</v>
      </c>
      <c r="B506" s="17">
        <v>2008</v>
      </c>
      <c r="C506" s="17" t="s">
        <v>77</v>
      </c>
      <c r="D506" s="18">
        <v>136.33000000000001</v>
      </c>
    </row>
    <row r="507" spans="1:4" x14ac:dyDescent="0.45">
      <c r="A507" s="15" t="s">
        <v>36</v>
      </c>
      <c r="B507" s="15">
        <v>2008</v>
      </c>
      <c r="C507" s="15" t="s">
        <v>77</v>
      </c>
      <c r="D507" s="16">
        <v>1.91</v>
      </c>
    </row>
    <row r="508" spans="1:4" x14ac:dyDescent="0.45">
      <c r="A508" s="17" t="s">
        <v>56</v>
      </c>
      <c r="B508" s="17">
        <v>2008</v>
      </c>
      <c r="C508" s="17" t="s">
        <v>77</v>
      </c>
      <c r="D508" s="18">
        <v>0.05</v>
      </c>
    </row>
    <row r="509" spans="1:4" x14ac:dyDescent="0.45">
      <c r="A509" s="15" t="s">
        <v>57</v>
      </c>
      <c r="B509" s="15">
        <v>2008</v>
      </c>
      <c r="C509" s="15" t="s">
        <v>77</v>
      </c>
      <c r="D509" s="16">
        <v>0</v>
      </c>
    </row>
    <row r="510" spans="1:4" x14ac:dyDescent="0.45">
      <c r="A510" s="17" t="s">
        <v>38</v>
      </c>
      <c r="B510" s="17">
        <v>2008</v>
      </c>
      <c r="C510" s="17" t="s">
        <v>77</v>
      </c>
      <c r="D510" s="18">
        <v>2.84</v>
      </c>
    </row>
    <row r="511" spans="1:4" x14ac:dyDescent="0.45">
      <c r="A511" s="15" t="s">
        <v>32</v>
      </c>
      <c r="B511" s="15">
        <v>2008</v>
      </c>
      <c r="C511" s="15" t="s">
        <v>77</v>
      </c>
      <c r="D511" s="16">
        <v>0</v>
      </c>
    </row>
    <row r="512" spans="1:4" x14ac:dyDescent="0.45">
      <c r="A512" s="17" t="s">
        <v>58</v>
      </c>
      <c r="B512" s="17">
        <v>2008</v>
      </c>
      <c r="C512" s="17" t="s">
        <v>77</v>
      </c>
      <c r="D512" s="18">
        <v>0</v>
      </c>
    </row>
    <row r="513" spans="1:4" x14ac:dyDescent="0.45">
      <c r="A513" s="15" t="s">
        <v>59</v>
      </c>
      <c r="B513" s="15">
        <v>2008</v>
      </c>
      <c r="C513" s="15" t="s">
        <v>77</v>
      </c>
      <c r="D513" s="16">
        <v>0.01</v>
      </c>
    </row>
    <row r="514" spans="1:4" x14ac:dyDescent="0.45">
      <c r="A514" s="17" t="s">
        <v>32</v>
      </c>
      <c r="B514" s="17">
        <v>2009</v>
      </c>
      <c r="C514" s="17" t="s">
        <v>77</v>
      </c>
      <c r="D514" s="18">
        <v>1.1299999999999999</v>
      </c>
    </row>
    <row r="515" spans="1:4" x14ac:dyDescent="0.45">
      <c r="A515" s="15" t="s">
        <v>34</v>
      </c>
      <c r="B515" s="15">
        <v>2009</v>
      </c>
      <c r="C515" s="15" t="s">
        <v>77</v>
      </c>
      <c r="D515" s="16">
        <v>130.72999999999999</v>
      </c>
    </row>
    <row r="516" spans="1:4" x14ac:dyDescent="0.45">
      <c r="A516" s="17" t="s">
        <v>36</v>
      </c>
      <c r="B516" s="17">
        <v>2009</v>
      </c>
      <c r="C516" s="17" t="s">
        <v>77</v>
      </c>
      <c r="D516" s="18">
        <v>1.95</v>
      </c>
    </row>
    <row r="517" spans="1:4" x14ac:dyDescent="0.45">
      <c r="A517" s="15" t="s">
        <v>56</v>
      </c>
      <c r="B517" s="15">
        <v>2009</v>
      </c>
      <c r="C517" s="15" t="s">
        <v>77</v>
      </c>
      <c r="D517" s="16">
        <v>0.06</v>
      </c>
    </row>
    <row r="518" spans="1:4" x14ac:dyDescent="0.45">
      <c r="A518" s="17" t="s">
        <v>57</v>
      </c>
      <c r="B518" s="17">
        <v>2009</v>
      </c>
      <c r="C518" s="17" t="s">
        <v>77</v>
      </c>
      <c r="D518" s="18">
        <v>0</v>
      </c>
    </row>
    <row r="519" spans="1:4" x14ac:dyDescent="0.45">
      <c r="A519" s="15" t="s">
        <v>38</v>
      </c>
      <c r="B519" s="15">
        <v>2009</v>
      </c>
      <c r="C519" s="15" t="s">
        <v>77</v>
      </c>
      <c r="D519" s="16">
        <v>2.63</v>
      </c>
    </row>
    <row r="520" spans="1:4" x14ac:dyDescent="0.45">
      <c r="A520" s="17" t="s">
        <v>32</v>
      </c>
      <c r="B520" s="17">
        <v>2009</v>
      </c>
      <c r="C520" s="17" t="s">
        <v>77</v>
      </c>
      <c r="D520" s="18">
        <v>0</v>
      </c>
    </row>
    <row r="521" spans="1:4" x14ac:dyDescent="0.45">
      <c r="A521" s="15" t="s">
        <v>58</v>
      </c>
      <c r="B521" s="15">
        <v>2009</v>
      </c>
      <c r="C521" s="15" t="s">
        <v>77</v>
      </c>
      <c r="D521" s="16">
        <v>0</v>
      </c>
    </row>
    <row r="522" spans="1:4" x14ac:dyDescent="0.45">
      <c r="A522" s="17" t="s">
        <v>59</v>
      </c>
      <c r="B522" s="17">
        <v>2009</v>
      </c>
      <c r="C522" s="17" t="s">
        <v>77</v>
      </c>
      <c r="D522" s="18">
        <v>0.01</v>
      </c>
    </row>
    <row r="523" spans="1:4" x14ac:dyDescent="0.45">
      <c r="A523" s="15" t="s">
        <v>32</v>
      </c>
      <c r="B523" s="15">
        <v>2010</v>
      </c>
      <c r="C523" s="15" t="s">
        <v>77</v>
      </c>
      <c r="D523" s="16">
        <v>1.36</v>
      </c>
    </row>
    <row r="524" spans="1:4" x14ac:dyDescent="0.45">
      <c r="A524" s="17" t="s">
        <v>34</v>
      </c>
      <c r="B524" s="17">
        <v>2010</v>
      </c>
      <c r="C524" s="17" t="s">
        <v>77</v>
      </c>
      <c r="D524" s="18">
        <v>133.59</v>
      </c>
    </row>
    <row r="525" spans="1:4" x14ac:dyDescent="0.45">
      <c r="A525" s="15" t="s">
        <v>36</v>
      </c>
      <c r="B525" s="15">
        <v>2010</v>
      </c>
      <c r="C525" s="15" t="s">
        <v>77</v>
      </c>
      <c r="D525" s="16">
        <v>1.96</v>
      </c>
    </row>
    <row r="526" spans="1:4" x14ac:dyDescent="0.45">
      <c r="A526" s="17" t="s">
        <v>56</v>
      </c>
      <c r="B526" s="17">
        <v>2010</v>
      </c>
      <c r="C526" s="17" t="s">
        <v>77</v>
      </c>
      <c r="D526" s="18">
        <v>7.0000000000000007E-2</v>
      </c>
    </row>
    <row r="527" spans="1:4" x14ac:dyDescent="0.45">
      <c r="A527" s="15" t="s">
        <v>57</v>
      </c>
      <c r="B527" s="15">
        <v>2010</v>
      </c>
      <c r="C527" s="15" t="s">
        <v>77</v>
      </c>
      <c r="D527" s="16">
        <v>0</v>
      </c>
    </row>
    <row r="528" spans="1:4" x14ac:dyDescent="0.45">
      <c r="A528" s="17" t="s">
        <v>38</v>
      </c>
      <c r="B528" s="17">
        <v>2010</v>
      </c>
      <c r="C528" s="17" t="s">
        <v>77</v>
      </c>
      <c r="D528" s="18">
        <v>3.01</v>
      </c>
    </row>
    <row r="529" spans="1:4" x14ac:dyDescent="0.45">
      <c r="A529" s="15" t="s">
        <v>32</v>
      </c>
      <c r="B529" s="15">
        <v>2010</v>
      </c>
      <c r="C529" s="15" t="s">
        <v>77</v>
      </c>
      <c r="D529" s="16">
        <v>0</v>
      </c>
    </row>
    <row r="530" spans="1:4" x14ac:dyDescent="0.45">
      <c r="A530" s="17" t="s">
        <v>58</v>
      </c>
      <c r="B530" s="17">
        <v>2010</v>
      </c>
      <c r="C530" s="17" t="s">
        <v>77</v>
      </c>
      <c r="D530" s="18">
        <v>0</v>
      </c>
    </row>
    <row r="531" spans="1:4" x14ac:dyDescent="0.45">
      <c r="A531" s="15" t="s">
        <v>59</v>
      </c>
      <c r="B531" s="15">
        <v>2010</v>
      </c>
      <c r="C531" s="15" t="s">
        <v>77</v>
      </c>
      <c r="D531" s="16">
        <v>0.02</v>
      </c>
    </row>
    <row r="532" spans="1:4" x14ac:dyDescent="0.45">
      <c r="A532" s="17" t="s">
        <v>32</v>
      </c>
      <c r="B532" s="17">
        <v>2011</v>
      </c>
      <c r="C532" s="17" t="s">
        <v>77</v>
      </c>
      <c r="D532" s="18">
        <v>1.64</v>
      </c>
    </row>
    <row r="533" spans="1:4" x14ac:dyDescent="0.45">
      <c r="A533" s="15" t="s">
        <v>34</v>
      </c>
      <c r="B533" s="15">
        <v>2011</v>
      </c>
      <c r="C533" s="15" t="s">
        <v>77</v>
      </c>
      <c r="D533" s="16">
        <v>136.75</v>
      </c>
    </row>
    <row r="534" spans="1:4" x14ac:dyDescent="0.45">
      <c r="A534" s="17" t="s">
        <v>36</v>
      </c>
      <c r="B534" s="17">
        <v>2011</v>
      </c>
      <c r="C534" s="17" t="s">
        <v>77</v>
      </c>
      <c r="D534" s="18">
        <v>2.38</v>
      </c>
    </row>
    <row r="535" spans="1:4" x14ac:dyDescent="0.45">
      <c r="A535" s="15" t="s">
        <v>56</v>
      </c>
      <c r="B535" s="15">
        <v>2011</v>
      </c>
      <c r="C535" s="15" t="s">
        <v>77</v>
      </c>
      <c r="D535" s="16">
        <v>0.06</v>
      </c>
    </row>
    <row r="536" spans="1:4" x14ac:dyDescent="0.45">
      <c r="A536" s="17" t="s">
        <v>57</v>
      </c>
      <c r="B536" s="17">
        <v>2011</v>
      </c>
      <c r="C536" s="17" t="s">
        <v>77</v>
      </c>
      <c r="D536" s="18">
        <v>0</v>
      </c>
    </row>
    <row r="537" spans="1:4" x14ac:dyDescent="0.45">
      <c r="A537" s="15" t="s">
        <v>38</v>
      </c>
      <c r="B537" s="15">
        <v>2011</v>
      </c>
      <c r="C537" s="15" t="s">
        <v>77</v>
      </c>
      <c r="D537" s="16">
        <v>2.74</v>
      </c>
    </row>
    <row r="538" spans="1:4" x14ac:dyDescent="0.45">
      <c r="A538" s="17" t="s">
        <v>32</v>
      </c>
      <c r="B538" s="17">
        <v>2011</v>
      </c>
      <c r="C538" s="17" t="s">
        <v>77</v>
      </c>
      <c r="D538" s="18">
        <v>0</v>
      </c>
    </row>
    <row r="539" spans="1:4" x14ac:dyDescent="0.45">
      <c r="A539" s="15" t="s">
        <v>58</v>
      </c>
      <c r="B539" s="15">
        <v>2011</v>
      </c>
      <c r="C539" s="15" t="s">
        <v>77</v>
      </c>
      <c r="D539" s="16">
        <v>0</v>
      </c>
    </row>
    <row r="540" spans="1:4" x14ac:dyDescent="0.45">
      <c r="A540" s="17" t="s">
        <v>59</v>
      </c>
      <c r="B540" s="17">
        <v>2011</v>
      </c>
      <c r="C540" s="17" t="s">
        <v>77</v>
      </c>
      <c r="D540" s="18">
        <v>0.04</v>
      </c>
    </row>
    <row r="541" spans="1:4" x14ac:dyDescent="0.45">
      <c r="A541" s="15" t="s">
        <v>32</v>
      </c>
      <c r="B541" s="15">
        <v>2012</v>
      </c>
      <c r="C541" s="15" t="s">
        <v>77</v>
      </c>
      <c r="D541" s="16">
        <v>2.1800000000000002</v>
      </c>
    </row>
    <row r="542" spans="1:4" x14ac:dyDescent="0.45">
      <c r="A542" s="17" t="s">
        <v>34</v>
      </c>
      <c r="B542" s="17">
        <v>2012</v>
      </c>
      <c r="C542" s="17" t="s">
        <v>77</v>
      </c>
      <c r="D542" s="18">
        <v>131.68</v>
      </c>
    </row>
    <row r="543" spans="1:4" x14ac:dyDescent="0.45">
      <c r="A543" s="15" t="s">
        <v>36</v>
      </c>
      <c r="B543" s="15">
        <v>2012</v>
      </c>
      <c r="C543" s="15" t="s">
        <v>77</v>
      </c>
      <c r="D543" s="16">
        <v>2.5499999999999998</v>
      </c>
    </row>
    <row r="544" spans="1:4" x14ac:dyDescent="0.45">
      <c r="A544" s="17" t="s">
        <v>56</v>
      </c>
      <c r="B544" s="17">
        <v>2012</v>
      </c>
      <c r="C544" s="17" t="s">
        <v>77</v>
      </c>
      <c r="D544" s="18">
        <v>0.05</v>
      </c>
    </row>
    <row r="545" spans="1:4" x14ac:dyDescent="0.45">
      <c r="A545" s="15" t="s">
        <v>57</v>
      </c>
      <c r="B545" s="15">
        <v>2012</v>
      </c>
      <c r="C545" s="15" t="s">
        <v>77</v>
      </c>
      <c r="D545" s="16">
        <v>0</v>
      </c>
    </row>
    <row r="546" spans="1:4" x14ac:dyDescent="0.45">
      <c r="A546" s="17" t="s">
        <v>38</v>
      </c>
      <c r="B546" s="17">
        <v>2012</v>
      </c>
      <c r="C546" s="17" t="s">
        <v>77</v>
      </c>
      <c r="D546" s="18">
        <v>2.48</v>
      </c>
    </row>
    <row r="547" spans="1:4" x14ac:dyDescent="0.45">
      <c r="A547" s="15" t="s">
        <v>32</v>
      </c>
      <c r="B547" s="15">
        <v>2012</v>
      </c>
      <c r="C547" s="15" t="s">
        <v>77</v>
      </c>
      <c r="D547" s="16">
        <v>0</v>
      </c>
    </row>
    <row r="548" spans="1:4" x14ac:dyDescent="0.45">
      <c r="A548" s="17" t="s">
        <v>58</v>
      </c>
      <c r="B548" s="17">
        <v>2012</v>
      </c>
      <c r="C548" s="17" t="s">
        <v>77</v>
      </c>
      <c r="D548" s="18">
        <v>0</v>
      </c>
    </row>
    <row r="549" spans="1:4" x14ac:dyDescent="0.45">
      <c r="A549" s="15" t="s">
        <v>59</v>
      </c>
      <c r="B549" s="15">
        <v>2012</v>
      </c>
      <c r="C549" s="15" t="s">
        <v>77</v>
      </c>
      <c r="D549" s="16">
        <v>0.06</v>
      </c>
    </row>
    <row r="550" spans="1:4" x14ac:dyDescent="0.45">
      <c r="A550" s="17" t="s">
        <v>32</v>
      </c>
      <c r="B550" s="17">
        <v>2013</v>
      </c>
      <c r="C550" s="17" t="s">
        <v>77</v>
      </c>
      <c r="D550" s="18">
        <v>1.86</v>
      </c>
    </row>
    <row r="551" spans="1:4" x14ac:dyDescent="0.45">
      <c r="A551" s="15" t="s">
        <v>34</v>
      </c>
      <c r="B551" s="15">
        <v>2013</v>
      </c>
      <c r="C551" s="15" t="s">
        <v>77</v>
      </c>
      <c r="D551" s="16">
        <v>134.79</v>
      </c>
    </row>
    <row r="552" spans="1:4" x14ac:dyDescent="0.45">
      <c r="A552" s="17" t="s">
        <v>36</v>
      </c>
      <c r="B552" s="17">
        <v>2013</v>
      </c>
      <c r="C552" s="17" t="s">
        <v>77</v>
      </c>
      <c r="D552" s="18">
        <v>2.15</v>
      </c>
    </row>
    <row r="553" spans="1:4" x14ac:dyDescent="0.45">
      <c r="A553" s="15" t="s">
        <v>56</v>
      </c>
      <c r="B553" s="15">
        <v>2013</v>
      </c>
      <c r="C553" s="15" t="s">
        <v>77</v>
      </c>
      <c r="D553" s="16">
        <v>0.06</v>
      </c>
    </row>
    <row r="554" spans="1:4" x14ac:dyDescent="0.45">
      <c r="A554" s="17" t="s">
        <v>57</v>
      </c>
      <c r="B554" s="17">
        <v>2013</v>
      </c>
      <c r="C554" s="17" t="s">
        <v>77</v>
      </c>
      <c r="D554" s="18">
        <v>0</v>
      </c>
    </row>
    <row r="555" spans="1:4" x14ac:dyDescent="0.45">
      <c r="A555" s="15" t="s">
        <v>38</v>
      </c>
      <c r="B555" s="15">
        <v>2013</v>
      </c>
      <c r="C555" s="15" t="s">
        <v>77</v>
      </c>
      <c r="D555" s="16">
        <v>2.4500000000000002</v>
      </c>
    </row>
    <row r="556" spans="1:4" x14ac:dyDescent="0.45">
      <c r="A556" s="17" t="s">
        <v>32</v>
      </c>
      <c r="B556" s="17">
        <v>2013</v>
      </c>
      <c r="C556" s="17" t="s">
        <v>77</v>
      </c>
      <c r="D556" s="18">
        <v>0</v>
      </c>
    </row>
    <row r="557" spans="1:4" x14ac:dyDescent="0.45">
      <c r="A557" s="15" t="s">
        <v>58</v>
      </c>
      <c r="B557" s="15">
        <v>2013</v>
      </c>
      <c r="C557" s="15" t="s">
        <v>77</v>
      </c>
      <c r="D557" s="16">
        <v>0</v>
      </c>
    </row>
    <row r="558" spans="1:4" x14ac:dyDescent="0.45">
      <c r="A558" s="17" t="s">
        <v>59</v>
      </c>
      <c r="B558" s="17">
        <v>2013</v>
      </c>
      <c r="C558" s="17" t="s">
        <v>77</v>
      </c>
      <c r="D558" s="18">
        <v>7.0000000000000007E-2</v>
      </c>
    </row>
    <row r="559" spans="1:4" x14ac:dyDescent="0.45">
      <c r="A559" s="15" t="s">
        <v>32</v>
      </c>
      <c r="B559" s="15">
        <v>2014</v>
      </c>
      <c r="C559" s="15" t="s">
        <v>77</v>
      </c>
      <c r="D559" s="16">
        <v>2.16</v>
      </c>
    </row>
    <row r="560" spans="1:4" x14ac:dyDescent="0.45">
      <c r="A560" s="17" t="s">
        <v>34</v>
      </c>
      <c r="B560" s="17">
        <v>2014</v>
      </c>
      <c r="C560" s="17" t="s">
        <v>77</v>
      </c>
      <c r="D560" s="18">
        <v>126.78</v>
      </c>
    </row>
    <row r="561" spans="1:4" x14ac:dyDescent="0.45">
      <c r="A561" s="15" t="s">
        <v>36</v>
      </c>
      <c r="B561" s="15">
        <v>2014</v>
      </c>
      <c r="C561" s="15" t="s">
        <v>77</v>
      </c>
      <c r="D561" s="16">
        <v>2.1800000000000002</v>
      </c>
    </row>
    <row r="562" spans="1:4" x14ac:dyDescent="0.45">
      <c r="A562" s="17" t="s">
        <v>56</v>
      </c>
      <c r="B562" s="17">
        <v>2014</v>
      </c>
      <c r="C562" s="17" t="s">
        <v>77</v>
      </c>
      <c r="D562" s="18">
        <v>0.05</v>
      </c>
    </row>
    <row r="563" spans="1:4" x14ac:dyDescent="0.45">
      <c r="A563" s="15" t="s">
        <v>57</v>
      </c>
      <c r="B563" s="15">
        <v>2014</v>
      </c>
      <c r="C563" s="15" t="s">
        <v>77</v>
      </c>
      <c r="D563" s="16">
        <v>0</v>
      </c>
    </row>
    <row r="564" spans="1:4" x14ac:dyDescent="0.45">
      <c r="A564" s="17" t="s">
        <v>38</v>
      </c>
      <c r="B564" s="17">
        <v>2014</v>
      </c>
      <c r="C564" s="17" t="s">
        <v>77</v>
      </c>
      <c r="D564" s="18">
        <v>2.4</v>
      </c>
    </row>
    <row r="565" spans="1:4" x14ac:dyDescent="0.45">
      <c r="A565" s="15" t="s">
        <v>32</v>
      </c>
      <c r="B565" s="15">
        <v>2014</v>
      </c>
      <c r="C565" s="15" t="s">
        <v>77</v>
      </c>
      <c r="D565" s="16">
        <v>0</v>
      </c>
    </row>
    <row r="566" spans="1:4" x14ac:dyDescent="0.45">
      <c r="A566" s="17" t="s">
        <v>58</v>
      </c>
      <c r="B566" s="17">
        <v>2014</v>
      </c>
      <c r="C566" s="17" t="s">
        <v>77</v>
      </c>
      <c r="D566" s="18">
        <v>0</v>
      </c>
    </row>
    <row r="567" spans="1:4" x14ac:dyDescent="0.45">
      <c r="A567" s="15" t="s">
        <v>59</v>
      </c>
      <c r="B567" s="15">
        <v>2014</v>
      </c>
      <c r="C567" s="15" t="s">
        <v>77</v>
      </c>
      <c r="D567" s="16">
        <v>0.09</v>
      </c>
    </row>
    <row r="568" spans="1:4" x14ac:dyDescent="0.45">
      <c r="A568" s="17" t="s">
        <v>32</v>
      </c>
      <c r="B568" s="17">
        <v>2015</v>
      </c>
      <c r="C568" s="17" t="s">
        <v>77</v>
      </c>
      <c r="D568" s="18">
        <v>2.15</v>
      </c>
    </row>
    <row r="569" spans="1:4" x14ac:dyDescent="0.45">
      <c r="A569" s="15" t="s">
        <v>34</v>
      </c>
      <c r="B569" s="15">
        <v>2015</v>
      </c>
      <c r="C569" s="15" t="s">
        <v>77</v>
      </c>
      <c r="D569" s="16">
        <v>127.72</v>
      </c>
    </row>
    <row r="570" spans="1:4" x14ac:dyDescent="0.45">
      <c r="A570" s="17" t="s">
        <v>36</v>
      </c>
      <c r="B570" s="17">
        <v>2015</v>
      </c>
      <c r="C570" s="17" t="s">
        <v>77</v>
      </c>
      <c r="D570" s="18">
        <v>2.61</v>
      </c>
    </row>
    <row r="571" spans="1:4" x14ac:dyDescent="0.45">
      <c r="A571" s="15" t="s">
        <v>56</v>
      </c>
      <c r="B571" s="15">
        <v>2015</v>
      </c>
      <c r="C571" s="15" t="s">
        <v>77</v>
      </c>
      <c r="D571" s="16">
        <v>0.04</v>
      </c>
    </row>
    <row r="572" spans="1:4" x14ac:dyDescent="0.45">
      <c r="A572" s="17" t="s">
        <v>57</v>
      </c>
      <c r="B572" s="17">
        <v>2015</v>
      </c>
      <c r="C572" s="17" t="s">
        <v>77</v>
      </c>
      <c r="D572" s="18">
        <v>0</v>
      </c>
    </row>
    <row r="573" spans="1:4" x14ac:dyDescent="0.45">
      <c r="A573" s="15" t="s">
        <v>38</v>
      </c>
      <c r="B573" s="15">
        <v>2015</v>
      </c>
      <c r="C573" s="15" t="s">
        <v>77</v>
      </c>
      <c r="D573" s="16">
        <v>3.09</v>
      </c>
    </row>
    <row r="574" spans="1:4" x14ac:dyDescent="0.45">
      <c r="A574" s="17" t="s">
        <v>32</v>
      </c>
      <c r="B574" s="17">
        <v>2015</v>
      </c>
      <c r="C574" s="17" t="s">
        <v>77</v>
      </c>
      <c r="D574" s="18">
        <v>0</v>
      </c>
    </row>
    <row r="575" spans="1:4" x14ac:dyDescent="0.45">
      <c r="A575" s="15" t="s">
        <v>58</v>
      </c>
      <c r="B575" s="15">
        <v>2015</v>
      </c>
      <c r="C575" s="15" t="s">
        <v>77</v>
      </c>
      <c r="D575" s="16">
        <v>0</v>
      </c>
    </row>
    <row r="576" spans="1:4" x14ac:dyDescent="0.45">
      <c r="A576" s="17" t="s">
        <v>59</v>
      </c>
      <c r="B576" s="17">
        <v>2015</v>
      </c>
      <c r="C576" s="17" t="s">
        <v>77</v>
      </c>
      <c r="D576" s="18">
        <v>0.13</v>
      </c>
    </row>
    <row r="577" spans="1:4" x14ac:dyDescent="0.45">
      <c r="A577" s="15" t="s">
        <v>32</v>
      </c>
      <c r="B577" s="15">
        <v>2016</v>
      </c>
      <c r="C577" s="15" t="s">
        <v>77</v>
      </c>
      <c r="D577" s="16">
        <v>1.72</v>
      </c>
    </row>
    <row r="578" spans="1:4" x14ac:dyDescent="0.45">
      <c r="A578" s="17" t="s">
        <v>34</v>
      </c>
      <c r="B578" s="17">
        <v>2016</v>
      </c>
      <c r="C578" s="17" t="s">
        <v>77</v>
      </c>
      <c r="D578" s="18">
        <v>127.44</v>
      </c>
    </row>
    <row r="579" spans="1:4" x14ac:dyDescent="0.45">
      <c r="A579" s="15" t="s">
        <v>36</v>
      </c>
      <c r="B579" s="15">
        <v>2016</v>
      </c>
      <c r="C579" s="15" t="s">
        <v>77</v>
      </c>
      <c r="D579" s="16">
        <v>3.2</v>
      </c>
    </row>
    <row r="580" spans="1:4" x14ac:dyDescent="0.45">
      <c r="A580" s="17" t="s">
        <v>56</v>
      </c>
      <c r="B580" s="17">
        <v>2016</v>
      </c>
      <c r="C580" s="17" t="s">
        <v>77</v>
      </c>
      <c r="D580" s="18">
        <v>0.05</v>
      </c>
    </row>
    <row r="581" spans="1:4" x14ac:dyDescent="0.45">
      <c r="A581" s="15" t="s">
        <v>57</v>
      </c>
      <c r="B581" s="15">
        <v>2016</v>
      </c>
      <c r="C581" s="15" t="s">
        <v>77</v>
      </c>
      <c r="D581" s="16">
        <v>0</v>
      </c>
    </row>
    <row r="582" spans="1:4" x14ac:dyDescent="0.45">
      <c r="A582" s="17" t="s">
        <v>38</v>
      </c>
      <c r="B582" s="17">
        <v>2016</v>
      </c>
      <c r="C582" s="17" t="s">
        <v>77</v>
      </c>
      <c r="D582" s="18">
        <v>3.32</v>
      </c>
    </row>
    <row r="583" spans="1:4" x14ac:dyDescent="0.45">
      <c r="A583" s="15" t="s">
        <v>32</v>
      </c>
      <c r="B583" s="15">
        <v>2016</v>
      </c>
      <c r="C583" s="15" t="s">
        <v>77</v>
      </c>
      <c r="D583" s="16">
        <v>0</v>
      </c>
    </row>
    <row r="584" spans="1:4" x14ac:dyDescent="0.45">
      <c r="A584" s="17" t="s">
        <v>58</v>
      </c>
      <c r="B584" s="17">
        <v>2016</v>
      </c>
      <c r="C584" s="17" t="s">
        <v>77</v>
      </c>
      <c r="D584" s="18">
        <v>0.01</v>
      </c>
    </row>
    <row r="585" spans="1:4" x14ac:dyDescent="0.45">
      <c r="A585" s="15" t="s">
        <v>59</v>
      </c>
      <c r="B585" s="15">
        <v>2016</v>
      </c>
      <c r="C585" s="15" t="s">
        <v>77</v>
      </c>
      <c r="D585" s="16">
        <v>0.15</v>
      </c>
    </row>
    <row r="586" spans="1:4" x14ac:dyDescent="0.45">
      <c r="A586" s="17" t="s">
        <v>32</v>
      </c>
      <c r="B586" s="17">
        <v>2017</v>
      </c>
      <c r="C586" s="17" t="s">
        <v>77</v>
      </c>
      <c r="D586" s="18">
        <v>1.4</v>
      </c>
    </row>
    <row r="587" spans="1:4" x14ac:dyDescent="0.45">
      <c r="A587" s="15" t="s">
        <v>34</v>
      </c>
      <c r="B587" s="15">
        <v>2017</v>
      </c>
      <c r="C587" s="15" t="s">
        <v>77</v>
      </c>
      <c r="D587" s="16">
        <v>128.15</v>
      </c>
    </row>
    <row r="588" spans="1:4" x14ac:dyDescent="0.45">
      <c r="A588" s="17" t="s">
        <v>36</v>
      </c>
      <c r="B588" s="17">
        <v>2017</v>
      </c>
      <c r="C588" s="17" t="s">
        <v>77</v>
      </c>
      <c r="D588" s="18">
        <v>4.09</v>
      </c>
    </row>
    <row r="589" spans="1:4" x14ac:dyDescent="0.45">
      <c r="A589" s="15" t="s">
        <v>56</v>
      </c>
      <c r="B589" s="15">
        <v>2017</v>
      </c>
      <c r="C589" s="15" t="s">
        <v>77</v>
      </c>
      <c r="D589" s="16">
        <v>0.06</v>
      </c>
    </row>
    <row r="590" spans="1:4" x14ac:dyDescent="0.45">
      <c r="A590" s="17" t="s">
        <v>57</v>
      </c>
      <c r="B590" s="17">
        <v>2017</v>
      </c>
      <c r="C590" s="17" t="s">
        <v>77</v>
      </c>
      <c r="D590" s="18">
        <v>0</v>
      </c>
    </row>
    <row r="591" spans="1:4" x14ac:dyDescent="0.45">
      <c r="A591" s="15" t="s">
        <v>38</v>
      </c>
      <c r="B591" s="15">
        <v>2017</v>
      </c>
      <c r="C591" s="15" t="s">
        <v>77</v>
      </c>
      <c r="D591" s="16">
        <v>3.02</v>
      </c>
    </row>
    <row r="592" spans="1:4" x14ac:dyDescent="0.45">
      <c r="A592" s="17" t="s">
        <v>32</v>
      </c>
      <c r="B592" s="17">
        <v>2017</v>
      </c>
      <c r="C592" s="17" t="s">
        <v>77</v>
      </c>
      <c r="D592" s="18">
        <v>0</v>
      </c>
    </row>
    <row r="593" spans="1:4" x14ac:dyDescent="0.45">
      <c r="A593" s="15" t="s">
        <v>58</v>
      </c>
      <c r="B593" s="15">
        <v>2017</v>
      </c>
      <c r="C593" s="15" t="s">
        <v>77</v>
      </c>
      <c r="D593" s="16">
        <v>0.01</v>
      </c>
    </row>
    <row r="594" spans="1:4" x14ac:dyDescent="0.45">
      <c r="A594" s="17" t="s">
        <v>59</v>
      </c>
      <c r="B594" s="17">
        <v>2017</v>
      </c>
      <c r="C594" s="17" t="s">
        <v>77</v>
      </c>
      <c r="D594" s="18">
        <v>0.18</v>
      </c>
    </row>
    <row r="595" spans="1:4" x14ac:dyDescent="0.45">
      <c r="A595" s="15" t="s">
        <v>32</v>
      </c>
      <c r="B595" s="15">
        <v>2018</v>
      </c>
      <c r="C595" s="15" t="s">
        <v>77</v>
      </c>
      <c r="D595" s="16">
        <v>1.42</v>
      </c>
    </row>
    <row r="596" spans="1:4" x14ac:dyDescent="0.45">
      <c r="A596" s="17" t="s">
        <v>34</v>
      </c>
      <c r="B596" s="17">
        <v>2018</v>
      </c>
      <c r="C596" s="17" t="s">
        <v>77</v>
      </c>
      <c r="D596" s="18">
        <v>127.29</v>
      </c>
    </row>
    <row r="597" spans="1:4" x14ac:dyDescent="0.45">
      <c r="A597" s="15" t="s">
        <v>36</v>
      </c>
      <c r="B597" s="15">
        <v>2018</v>
      </c>
      <c r="C597" s="15" t="s">
        <v>77</v>
      </c>
      <c r="D597" s="16">
        <v>5.15</v>
      </c>
    </row>
    <row r="598" spans="1:4" x14ac:dyDescent="0.45">
      <c r="A598" s="17" t="s">
        <v>56</v>
      </c>
      <c r="B598" s="17">
        <v>2018</v>
      </c>
      <c r="C598" s="17" t="s">
        <v>77</v>
      </c>
      <c r="D598" s="18">
        <v>0.05</v>
      </c>
    </row>
    <row r="599" spans="1:4" x14ac:dyDescent="0.45">
      <c r="A599" s="15" t="s">
        <v>57</v>
      </c>
      <c r="B599" s="15">
        <v>2018</v>
      </c>
      <c r="C599" s="15" t="s">
        <v>77</v>
      </c>
      <c r="D599" s="16">
        <v>0</v>
      </c>
    </row>
    <row r="600" spans="1:4" x14ac:dyDescent="0.45">
      <c r="A600" s="17" t="s">
        <v>38</v>
      </c>
      <c r="B600" s="17">
        <v>2018</v>
      </c>
      <c r="C600" s="17" t="s">
        <v>77</v>
      </c>
      <c r="D600" s="18">
        <v>3.04</v>
      </c>
    </row>
    <row r="601" spans="1:4" x14ac:dyDescent="0.45">
      <c r="A601" s="15" t="s">
        <v>32</v>
      </c>
      <c r="B601" s="15">
        <v>2018</v>
      </c>
      <c r="C601" s="15" t="s">
        <v>77</v>
      </c>
      <c r="D601" s="16">
        <v>0</v>
      </c>
    </row>
    <row r="602" spans="1:4" x14ac:dyDescent="0.45">
      <c r="A602" s="17" t="s">
        <v>58</v>
      </c>
      <c r="B602" s="17">
        <v>2018</v>
      </c>
      <c r="C602" s="17" t="s">
        <v>77</v>
      </c>
      <c r="D602" s="18">
        <v>0.01</v>
      </c>
    </row>
    <row r="603" spans="1:4" x14ac:dyDescent="0.45">
      <c r="A603" s="15" t="s">
        <v>59</v>
      </c>
      <c r="B603" s="15">
        <v>2018</v>
      </c>
      <c r="C603" s="15" t="s">
        <v>77</v>
      </c>
      <c r="D603" s="16">
        <v>0.16</v>
      </c>
    </row>
    <row r="604" spans="1:4" x14ac:dyDescent="0.45">
      <c r="A604" s="17" t="s">
        <v>32</v>
      </c>
      <c r="B604" s="17">
        <v>2019</v>
      </c>
      <c r="C604" s="17" t="s">
        <v>77</v>
      </c>
      <c r="D604" s="18">
        <v>1.66</v>
      </c>
    </row>
    <row r="605" spans="1:4" x14ac:dyDescent="0.45">
      <c r="A605" s="15" t="s">
        <v>34</v>
      </c>
      <c r="B605" s="15">
        <v>2019</v>
      </c>
      <c r="C605" s="15" t="s">
        <v>77</v>
      </c>
      <c r="D605" s="16">
        <v>114.85</v>
      </c>
    </row>
    <row r="606" spans="1:4" x14ac:dyDescent="0.45">
      <c r="A606" s="17" t="s">
        <v>36</v>
      </c>
      <c r="B606" s="17">
        <v>2019</v>
      </c>
      <c r="C606" s="17" t="s">
        <v>77</v>
      </c>
      <c r="D606" s="18">
        <v>6.04</v>
      </c>
    </row>
    <row r="607" spans="1:4" x14ac:dyDescent="0.45">
      <c r="A607" s="15" t="s">
        <v>56</v>
      </c>
      <c r="B607" s="15">
        <v>2019</v>
      </c>
      <c r="C607" s="15" t="s">
        <v>77</v>
      </c>
      <c r="D607" s="16">
        <v>0.05</v>
      </c>
    </row>
    <row r="608" spans="1:4" x14ac:dyDescent="0.45">
      <c r="A608" s="17" t="s">
        <v>57</v>
      </c>
      <c r="B608" s="17">
        <v>2019</v>
      </c>
      <c r="C608" s="17" t="s">
        <v>77</v>
      </c>
      <c r="D608" s="18">
        <v>0</v>
      </c>
    </row>
    <row r="609" spans="1:4" x14ac:dyDescent="0.45">
      <c r="A609" s="15" t="s">
        <v>38</v>
      </c>
      <c r="B609" s="15">
        <v>2019</v>
      </c>
      <c r="C609" s="15" t="s">
        <v>77</v>
      </c>
      <c r="D609" s="16">
        <v>3.17</v>
      </c>
    </row>
    <row r="610" spans="1:4" x14ac:dyDescent="0.45">
      <c r="A610" s="17" t="s">
        <v>32</v>
      </c>
      <c r="B610" s="17">
        <v>2019</v>
      </c>
      <c r="C610" s="17" t="s">
        <v>77</v>
      </c>
      <c r="D610" s="18">
        <v>0</v>
      </c>
    </row>
    <row r="611" spans="1:4" x14ac:dyDescent="0.45">
      <c r="A611" s="15" t="s">
        <v>58</v>
      </c>
      <c r="B611" s="15">
        <v>2019</v>
      </c>
      <c r="C611" s="15" t="s">
        <v>77</v>
      </c>
      <c r="D611" s="16">
        <v>0.03</v>
      </c>
    </row>
    <row r="612" spans="1:4" x14ac:dyDescent="0.45">
      <c r="A612" s="17" t="s">
        <v>59</v>
      </c>
      <c r="B612" s="17">
        <v>2019</v>
      </c>
      <c r="C612" s="17" t="s">
        <v>77</v>
      </c>
      <c r="D612" s="18">
        <v>0.19</v>
      </c>
    </row>
    <row r="613" spans="1:4" x14ac:dyDescent="0.45">
      <c r="A613" s="15" t="s">
        <v>32</v>
      </c>
      <c r="B613" s="15">
        <v>2020</v>
      </c>
      <c r="C613" s="15" t="s">
        <v>77</v>
      </c>
      <c r="D613" s="16">
        <v>1.81</v>
      </c>
    </row>
    <row r="614" spans="1:4" x14ac:dyDescent="0.45">
      <c r="A614" s="17" t="s">
        <v>34</v>
      </c>
      <c r="B614" s="17">
        <v>2020</v>
      </c>
      <c r="C614" s="17" t="s">
        <v>77</v>
      </c>
      <c r="D614" s="18">
        <v>104.11</v>
      </c>
    </row>
    <row r="615" spans="1:4" x14ac:dyDescent="0.45">
      <c r="A615" s="15" t="s">
        <v>36</v>
      </c>
      <c r="B615" s="15">
        <v>2020</v>
      </c>
      <c r="C615" s="15" t="s">
        <v>77</v>
      </c>
      <c r="D615" s="16">
        <v>7.06</v>
      </c>
    </row>
    <row r="616" spans="1:4" x14ac:dyDescent="0.45">
      <c r="A616" s="17" t="s">
        <v>56</v>
      </c>
      <c r="B616" s="17">
        <v>2020</v>
      </c>
      <c r="C616" s="17" t="s">
        <v>77</v>
      </c>
      <c r="D616" s="18">
        <v>0.05</v>
      </c>
    </row>
    <row r="617" spans="1:4" x14ac:dyDescent="0.45">
      <c r="A617" s="15" t="s">
        <v>57</v>
      </c>
      <c r="B617" s="15">
        <v>2020</v>
      </c>
      <c r="C617" s="15" t="s">
        <v>77</v>
      </c>
      <c r="D617" s="16">
        <v>0</v>
      </c>
    </row>
    <row r="618" spans="1:4" x14ac:dyDescent="0.45">
      <c r="A618" s="17" t="s">
        <v>38</v>
      </c>
      <c r="B618" s="17">
        <v>2020</v>
      </c>
      <c r="C618" s="17" t="s">
        <v>77</v>
      </c>
      <c r="D618" s="18">
        <v>2.78</v>
      </c>
    </row>
    <row r="619" spans="1:4" x14ac:dyDescent="0.45">
      <c r="A619" s="15" t="s">
        <v>32</v>
      </c>
      <c r="B619" s="15">
        <v>2020</v>
      </c>
      <c r="C619" s="15" t="s">
        <v>77</v>
      </c>
      <c r="D619" s="16">
        <v>0</v>
      </c>
    </row>
    <row r="620" spans="1:4" x14ac:dyDescent="0.45">
      <c r="A620" s="17" t="s">
        <v>58</v>
      </c>
      <c r="B620" s="17">
        <v>2020</v>
      </c>
      <c r="C620" s="17" t="s">
        <v>77</v>
      </c>
      <c r="D620" s="18">
        <v>0.09</v>
      </c>
    </row>
    <row r="621" spans="1:4" x14ac:dyDescent="0.45">
      <c r="A621" s="15" t="s">
        <v>59</v>
      </c>
      <c r="B621" s="15">
        <v>2020</v>
      </c>
      <c r="C621" s="15" t="s">
        <v>77</v>
      </c>
      <c r="D621" s="16">
        <v>0.19</v>
      </c>
    </row>
    <row r="622" spans="1:4" x14ac:dyDescent="0.45">
      <c r="A622" s="17" t="s">
        <v>32</v>
      </c>
      <c r="B622" s="17">
        <v>2021</v>
      </c>
      <c r="C622" s="17" t="s">
        <v>77</v>
      </c>
      <c r="D622" s="18">
        <v>1.74</v>
      </c>
    </row>
    <row r="623" spans="1:4" x14ac:dyDescent="0.45">
      <c r="A623" s="15" t="s">
        <v>34</v>
      </c>
      <c r="B623" s="15">
        <v>2021</v>
      </c>
      <c r="C623" s="15" t="s">
        <v>77</v>
      </c>
      <c r="D623" s="16">
        <v>123.49</v>
      </c>
    </row>
    <row r="624" spans="1:4" x14ac:dyDescent="0.45">
      <c r="A624" s="17" t="s">
        <v>36</v>
      </c>
      <c r="B624" s="17">
        <v>2021</v>
      </c>
      <c r="C624" s="17" t="s">
        <v>77</v>
      </c>
      <c r="D624" s="18">
        <v>6.46</v>
      </c>
    </row>
    <row r="625" spans="1:4" x14ac:dyDescent="0.45">
      <c r="A625" s="15" t="s">
        <v>56</v>
      </c>
      <c r="B625" s="15">
        <v>2021</v>
      </c>
      <c r="C625" s="15" t="s">
        <v>77</v>
      </c>
      <c r="D625" s="16">
        <v>0.06</v>
      </c>
    </row>
    <row r="626" spans="1:4" x14ac:dyDescent="0.45">
      <c r="A626" s="17" t="s">
        <v>57</v>
      </c>
      <c r="B626" s="17">
        <v>2021</v>
      </c>
      <c r="C626" s="17" t="s">
        <v>77</v>
      </c>
      <c r="D626" s="18">
        <v>0</v>
      </c>
    </row>
    <row r="627" spans="1:4" x14ac:dyDescent="0.45">
      <c r="A627" s="15" t="s">
        <v>38</v>
      </c>
      <c r="B627" s="15">
        <v>2021</v>
      </c>
      <c r="C627" s="15" t="s">
        <v>77</v>
      </c>
      <c r="D627" s="16">
        <v>3.18</v>
      </c>
    </row>
    <row r="628" spans="1:4" x14ac:dyDescent="0.45">
      <c r="A628" s="17" t="s">
        <v>32</v>
      </c>
      <c r="B628" s="17">
        <v>2021</v>
      </c>
      <c r="C628" s="17" t="s">
        <v>77</v>
      </c>
      <c r="D628" s="18">
        <v>0</v>
      </c>
    </row>
    <row r="629" spans="1:4" x14ac:dyDescent="0.45">
      <c r="A629" s="15" t="s">
        <v>58</v>
      </c>
      <c r="B629" s="15">
        <v>2021</v>
      </c>
      <c r="C629" s="15" t="s">
        <v>77</v>
      </c>
      <c r="D629" s="16">
        <v>0.19</v>
      </c>
    </row>
    <row r="630" spans="1:4" x14ac:dyDescent="0.45">
      <c r="A630" s="17" t="s">
        <v>59</v>
      </c>
      <c r="B630" s="17">
        <v>2021</v>
      </c>
      <c r="C630" s="17" t="s">
        <v>77</v>
      </c>
      <c r="D630" s="18">
        <v>0.2</v>
      </c>
    </row>
    <row r="631" spans="1:4" x14ac:dyDescent="0.45">
      <c r="A631" s="15" t="s">
        <v>32</v>
      </c>
      <c r="B631" s="15">
        <v>2022</v>
      </c>
      <c r="C631" s="15" t="s">
        <v>77</v>
      </c>
      <c r="D631" s="16">
        <v>1.65</v>
      </c>
    </row>
    <row r="632" spans="1:4" x14ac:dyDescent="0.45">
      <c r="A632" s="17" t="s">
        <v>34</v>
      </c>
      <c r="B632" s="17">
        <v>2022</v>
      </c>
      <c r="C632" s="17" t="s">
        <v>77</v>
      </c>
      <c r="D632" s="18">
        <v>120.77</v>
      </c>
    </row>
    <row r="633" spans="1:4" x14ac:dyDescent="0.45">
      <c r="A633" s="15" t="s">
        <v>36</v>
      </c>
      <c r="B633" s="15">
        <v>2022</v>
      </c>
      <c r="C633" s="15" t="s">
        <v>77</v>
      </c>
      <c r="D633" s="16">
        <v>4.6399999999999997</v>
      </c>
    </row>
    <row r="634" spans="1:4" x14ac:dyDescent="0.45">
      <c r="A634" s="17" t="s">
        <v>56</v>
      </c>
      <c r="B634" s="17">
        <v>2022</v>
      </c>
      <c r="C634" s="17" t="s">
        <v>77</v>
      </c>
      <c r="D634" s="18">
        <v>0.05</v>
      </c>
    </row>
    <row r="635" spans="1:4" x14ac:dyDescent="0.45">
      <c r="A635" s="15" t="s">
        <v>57</v>
      </c>
      <c r="B635" s="15">
        <v>2022</v>
      </c>
      <c r="C635" s="15" t="s">
        <v>77</v>
      </c>
      <c r="D635" s="16">
        <v>0</v>
      </c>
    </row>
    <row r="636" spans="1:4" x14ac:dyDescent="0.45">
      <c r="A636" s="17" t="s">
        <v>38</v>
      </c>
      <c r="B636" s="17">
        <v>2022</v>
      </c>
      <c r="C636" s="17" t="s">
        <v>77</v>
      </c>
      <c r="D636" s="18">
        <v>3.17</v>
      </c>
    </row>
    <row r="637" spans="1:4" x14ac:dyDescent="0.45">
      <c r="A637" s="15" t="s">
        <v>32</v>
      </c>
      <c r="B637" s="15">
        <v>2022</v>
      </c>
      <c r="C637" s="15" t="s">
        <v>77</v>
      </c>
      <c r="D637" s="16">
        <v>0</v>
      </c>
    </row>
    <row r="638" spans="1:4" x14ac:dyDescent="0.45">
      <c r="A638" s="17" t="s">
        <v>58</v>
      </c>
      <c r="B638" s="17">
        <v>2022</v>
      </c>
      <c r="C638" s="17" t="s">
        <v>77</v>
      </c>
      <c r="D638" s="18">
        <v>0.39</v>
      </c>
    </row>
    <row r="639" spans="1:4" x14ac:dyDescent="0.45">
      <c r="A639" s="15" t="s">
        <v>59</v>
      </c>
      <c r="B639" s="15">
        <v>2022</v>
      </c>
      <c r="C639" s="15" t="s">
        <v>77</v>
      </c>
      <c r="D639" s="16">
        <v>0.24</v>
      </c>
    </row>
    <row r="640" spans="1:4" x14ac:dyDescent="0.45">
      <c r="A640" s="17" t="s">
        <v>32</v>
      </c>
      <c r="B640" s="17">
        <v>2023</v>
      </c>
      <c r="C640" s="17" t="s">
        <v>77</v>
      </c>
      <c r="D640" s="18">
        <v>1.76</v>
      </c>
    </row>
    <row r="641" spans="1:4" x14ac:dyDescent="0.45">
      <c r="A641" s="15" t="s">
        <v>34</v>
      </c>
      <c r="B641" s="15">
        <v>2023</v>
      </c>
      <c r="C641" s="15" t="s">
        <v>77</v>
      </c>
      <c r="D641" s="16">
        <v>99.6</v>
      </c>
    </row>
    <row r="642" spans="1:4" x14ac:dyDescent="0.45">
      <c r="A642" s="17" t="s">
        <v>36</v>
      </c>
      <c r="B642" s="17">
        <v>2023</v>
      </c>
      <c r="C642" s="17" t="s">
        <v>77</v>
      </c>
      <c r="D642" s="18">
        <v>6.02</v>
      </c>
    </row>
    <row r="643" spans="1:4" x14ac:dyDescent="0.45">
      <c r="A643" s="15" t="s">
        <v>56</v>
      </c>
      <c r="B643" s="15">
        <v>2023</v>
      </c>
      <c r="C643" s="15" t="s">
        <v>77</v>
      </c>
      <c r="D643" s="16">
        <v>0.06</v>
      </c>
    </row>
    <row r="644" spans="1:4" x14ac:dyDescent="0.45">
      <c r="A644" s="17" t="s">
        <v>57</v>
      </c>
      <c r="B644" s="17">
        <v>2023</v>
      </c>
      <c r="C644" s="17" t="s">
        <v>77</v>
      </c>
      <c r="D644" s="18">
        <v>0</v>
      </c>
    </row>
    <row r="645" spans="1:4" x14ac:dyDescent="0.45">
      <c r="A645" s="15" t="s">
        <v>38</v>
      </c>
      <c r="B645" s="15">
        <v>2023</v>
      </c>
      <c r="C645" s="15" t="s">
        <v>77</v>
      </c>
      <c r="D645" s="16">
        <v>3.4</v>
      </c>
    </row>
    <row r="646" spans="1:4" x14ac:dyDescent="0.45">
      <c r="A646" s="17" t="s">
        <v>58</v>
      </c>
      <c r="B646" s="17">
        <v>2023</v>
      </c>
      <c r="C646" s="17" t="s">
        <v>77</v>
      </c>
      <c r="D646" s="18">
        <v>0.57999999999999996</v>
      </c>
    </row>
    <row r="647" spans="1:4" x14ac:dyDescent="0.45">
      <c r="A647" s="15" t="s">
        <v>59</v>
      </c>
      <c r="B647" s="15">
        <v>2023</v>
      </c>
      <c r="C647" s="15" t="s">
        <v>77</v>
      </c>
      <c r="D647" s="16">
        <v>0.28000000000000003</v>
      </c>
    </row>
    <row r="648" spans="1:4" x14ac:dyDescent="0.45">
      <c r="A648" s="17" t="s">
        <v>60</v>
      </c>
      <c r="B648" s="17">
        <v>2000</v>
      </c>
      <c r="C648" s="17" t="s">
        <v>75</v>
      </c>
      <c r="D648" s="18">
        <v>9.6999999999999993</v>
      </c>
    </row>
    <row r="649" spans="1:4" x14ac:dyDescent="0.45">
      <c r="A649" s="15" t="s">
        <v>61</v>
      </c>
      <c r="B649" s="15">
        <v>2000</v>
      </c>
      <c r="C649" s="15" t="s">
        <v>75</v>
      </c>
      <c r="D649" s="16">
        <v>3.3</v>
      </c>
    </row>
    <row r="650" spans="1:4" x14ac:dyDescent="0.45">
      <c r="A650" s="17" t="s">
        <v>60</v>
      </c>
      <c r="B650" s="17">
        <v>2001</v>
      </c>
      <c r="C650" s="17" t="s">
        <v>75</v>
      </c>
      <c r="D650" s="18">
        <v>11</v>
      </c>
    </row>
    <row r="651" spans="1:4" x14ac:dyDescent="0.45">
      <c r="A651" s="15" t="s">
        <v>61</v>
      </c>
      <c r="B651" s="15">
        <v>2001</v>
      </c>
      <c r="C651" s="15" t="s">
        <v>75</v>
      </c>
      <c r="D651" s="16">
        <v>4.3</v>
      </c>
    </row>
    <row r="652" spans="1:4" x14ac:dyDescent="0.45">
      <c r="A652" s="17" t="s">
        <v>60</v>
      </c>
      <c r="B652" s="17">
        <v>2002</v>
      </c>
      <c r="C652" s="17" t="s">
        <v>75</v>
      </c>
      <c r="D652" s="18">
        <v>11.5</v>
      </c>
    </row>
    <row r="653" spans="1:4" x14ac:dyDescent="0.45">
      <c r="A653" s="15" t="s">
        <v>61</v>
      </c>
      <c r="B653" s="15">
        <v>2002</v>
      </c>
      <c r="C653" s="15" t="s">
        <v>75</v>
      </c>
      <c r="D653" s="16">
        <v>4.5</v>
      </c>
    </row>
    <row r="654" spans="1:4" x14ac:dyDescent="0.45">
      <c r="A654" s="17" t="s">
        <v>60</v>
      </c>
      <c r="B654" s="17">
        <v>2003</v>
      </c>
      <c r="C654" s="17" t="s">
        <v>75</v>
      </c>
      <c r="D654" s="18">
        <v>15.1</v>
      </c>
    </row>
    <row r="655" spans="1:4" x14ac:dyDescent="0.45">
      <c r="A655" s="15" t="s">
        <v>61</v>
      </c>
      <c r="B655" s="15">
        <v>2003</v>
      </c>
      <c r="C655" s="15" t="s">
        <v>75</v>
      </c>
      <c r="D655" s="16">
        <v>5</v>
      </c>
    </row>
    <row r="656" spans="1:4" x14ac:dyDescent="0.45">
      <c r="A656" s="17" t="s">
        <v>60</v>
      </c>
      <c r="B656" s="17">
        <v>2004</v>
      </c>
      <c r="C656" s="17" t="s">
        <v>75</v>
      </c>
      <c r="D656" s="18">
        <v>14.6</v>
      </c>
    </row>
    <row r="657" spans="1:4" x14ac:dyDescent="0.45">
      <c r="A657" s="15" t="s">
        <v>61</v>
      </c>
      <c r="B657" s="15">
        <v>2004</v>
      </c>
      <c r="C657" s="15" t="s">
        <v>75</v>
      </c>
      <c r="D657" s="16">
        <v>5.3</v>
      </c>
    </row>
    <row r="658" spans="1:4" x14ac:dyDescent="0.45">
      <c r="A658" s="17" t="s">
        <v>60</v>
      </c>
      <c r="B658" s="17">
        <v>2005</v>
      </c>
      <c r="C658" s="17" t="s">
        <v>75</v>
      </c>
      <c r="D658" s="18">
        <v>16.2</v>
      </c>
    </row>
    <row r="659" spans="1:4" x14ac:dyDescent="0.45">
      <c r="A659" s="15" t="s">
        <v>61</v>
      </c>
      <c r="B659" s="15">
        <v>2005</v>
      </c>
      <c r="C659" s="15" t="s">
        <v>75</v>
      </c>
      <c r="D659" s="16">
        <v>5</v>
      </c>
    </row>
    <row r="660" spans="1:4" x14ac:dyDescent="0.45">
      <c r="A660" s="17" t="s">
        <v>60</v>
      </c>
      <c r="B660" s="17">
        <v>2006</v>
      </c>
      <c r="C660" s="17" t="s">
        <v>75</v>
      </c>
      <c r="D660" s="18">
        <v>15.8</v>
      </c>
    </row>
    <row r="661" spans="1:4" x14ac:dyDescent="0.45">
      <c r="A661" s="15" t="s">
        <v>61</v>
      </c>
      <c r="B661" s="15">
        <v>2006</v>
      </c>
      <c r="C661" s="15" t="s">
        <v>75</v>
      </c>
      <c r="D661" s="16">
        <v>4.8</v>
      </c>
    </row>
    <row r="662" spans="1:4" x14ac:dyDescent="0.45">
      <c r="A662" s="17" t="s">
        <v>60</v>
      </c>
      <c r="B662" s="17">
        <v>2007</v>
      </c>
      <c r="C662" s="17" t="s">
        <v>75</v>
      </c>
      <c r="D662" s="18">
        <v>13.1</v>
      </c>
    </row>
    <row r="663" spans="1:4" x14ac:dyDescent="0.45">
      <c r="A663" s="15" t="s">
        <v>61</v>
      </c>
      <c r="B663" s="15">
        <v>2007</v>
      </c>
      <c r="C663" s="15" t="s">
        <v>75</v>
      </c>
      <c r="D663" s="16">
        <v>7.8</v>
      </c>
    </row>
    <row r="664" spans="1:4" x14ac:dyDescent="0.45">
      <c r="A664" s="17" t="s">
        <v>60</v>
      </c>
      <c r="B664" s="17">
        <v>2008</v>
      </c>
      <c r="C664" s="17" t="s">
        <v>75</v>
      </c>
      <c r="D664" s="18">
        <v>9.6999999999999993</v>
      </c>
    </row>
    <row r="665" spans="1:4" x14ac:dyDescent="0.45">
      <c r="A665" s="15" t="s">
        <v>61</v>
      </c>
      <c r="B665" s="15">
        <v>2008</v>
      </c>
      <c r="C665" s="15" t="s">
        <v>75</v>
      </c>
      <c r="D665" s="16">
        <v>9</v>
      </c>
    </row>
    <row r="666" spans="1:4" x14ac:dyDescent="0.45">
      <c r="A666" s="17" t="s">
        <v>60</v>
      </c>
      <c r="B666" s="17">
        <v>2009</v>
      </c>
      <c r="C666" s="17" t="s">
        <v>75</v>
      </c>
      <c r="D666" s="18">
        <v>9.6</v>
      </c>
    </row>
    <row r="667" spans="1:4" x14ac:dyDescent="0.45">
      <c r="A667" s="15" t="s">
        <v>61</v>
      </c>
      <c r="B667" s="15">
        <v>2009</v>
      </c>
      <c r="C667" s="15" t="s">
        <v>75</v>
      </c>
      <c r="D667" s="16">
        <v>7.4</v>
      </c>
    </row>
    <row r="668" spans="1:4" x14ac:dyDescent="0.45">
      <c r="A668" s="17" t="s">
        <v>60</v>
      </c>
      <c r="B668" s="17">
        <v>2010</v>
      </c>
      <c r="C668" s="17" t="s">
        <v>75</v>
      </c>
      <c r="D668" s="18">
        <v>7.7</v>
      </c>
    </row>
    <row r="669" spans="1:4" x14ac:dyDescent="0.45">
      <c r="A669" s="15" t="s">
        <v>61</v>
      </c>
      <c r="B669" s="15">
        <v>2010</v>
      </c>
      <c r="C669" s="15" t="s">
        <v>75</v>
      </c>
      <c r="D669" s="16">
        <v>6.3</v>
      </c>
    </row>
    <row r="670" spans="1:4" x14ac:dyDescent="0.45">
      <c r="A670" s="17" t="s">
        <v>60</v>
      </c>
      <c r="B670" s="17">
        <v>2011</v>
      </c>
      <c r="C670" s="17" t="s">
        <v>75</v>
      </c>
      <c r="D670" s="18">
        <v>12</v>
      </c>
    </row>
    <row r="671" spans="1:4" x14ac:dyDescent="0.45">
      <c r="A671" s="15" t="s">
        <v>61</v>
      </c>
      <c r="B671" s="15">
        <v>2011</v>
      </c>
      <c r="C671" s="15" t="s">
        <v>75</v>
      </c>
      <c r="D671" s="16">
        <v>6.8</v>
      </c>
    </row>
    <row r="672" spans="1:4" x14ac:dyDescent="0.45">
      <c r="A672" s="17" t="s">
        <v>60</v>
      </c>
      <c r="B672" s="17">
        <v>2012</v>
      </c>
      <c r="C672" s="17" t="s">
        <v>75</v>
      </c>
      <c r="D672" s="18">
        <v>12.6</v>
      </c>
    </row>
    <row r="673" spans="1:4" x14ac:dyDescent="0.45">
      <c r="A673" s="15" t="s">
        <v>61</v>
      </c>
      <c r="B673" s="15">
        <v>2012</v>
      </c>
      <c r="C673" s="15" t="s">
        <v>75</v>
      </c>
      <c r="D673" s="16">
        <v>9.8000000000000007</v>
      </c>
    </row>
    <row r="674" spans="1:4" x14ac:dyDescent="0.45">
      <c r="A674" s="17" t="s">
        <v>60</v>
      </c>
      <c r="B674" s="17">
        <v>2013</v>
      </c>
      <c r="C674" s="17" t="s">
        <v>75</v>
      </c>
      <c r="D674" s="18">
        <v>12.3</v>
      </c>
    </row>
    <row r="675" spans="1:4" x14ac:dyDescent="0.45">
      <c r="A675" s="15" t="s">
        <v>61</v>
      </c>
      <c r="B675" s="15">
        <v>2013</v>
      </c>
      <c r="C675" s="15" t="s">
        <v>75</v>
      </c>
      <c r="D675" s="16">
        <v>7.8</v>
      </c>
    </row>
    <row r="676" spans="1:4" x14ac:dyDescent="0.45">
      <c r="A676" s="17" t="s">
        <v>60</v>
      </c>
      <c r="B676" s="17">
        <v>2014</v>
      </c>
      <c r="C676" s="17" t="s">
        <v>75</v>
      </c>
      <c r="D676" s="18">
        <v>11.3</v>
      </c>
    </row>
    <row r="677" spans="1:4" x14ac:dyDescent="0.45">
      <c r="A677" s="15" t="s">
        <v>61</v>
      </c>
      <c r="B677" s="15">
        <v>2014</v>
      </c>
      <c r="C677" s="15" t="s">
        <v>75</v>
      </c>
      <c r="D677" s="16">
        <v>13.5</v>
      </c>
    </row>
    <row r="678" spans="1:4" x14ac:dyDescent="0.45">
      <c r="A678" s="17" t="s">
        <v>60</v>
      </c>
      <c r="B678" s="17">
        <v>2015</v>
      </c>
      <c r="C678" s="17" t="s">
        <v>75</v>
      </c>
      <c r="D678" s="18">
        <v>14.8</v>
      </c>
    </row>
    <row r="679" spans="1:4" x14ac:dyDescent="0.45">
      <c r="A679" s="15" t="s">
        <v>61</v>
      </c>
      <c r="B679" s="15">
        <v>2015</v>
      </c>
      <c r="C679" s="15" t="s">
        <v>75</v>
      </c>
      <c r="D679" s="16">
        <v>14.5</v>
      </c>
    </row>
    <row r="680" spans="1:4" x14ac:dyDescent="0.45">
      <c r="A680" s="17" t="s">
        <v>60</v>
      </c>
      <c r="B680" s="17">
        <v>2016</v>
      </c>
      <c r="C680" s="17" t="s">
        <v>75</v>
      </c>
      <c r="D680" s="18">
        <v>12</v>
      </c>
    </row>
    <row r="681" spans="1:4" x14ac:dyDescent="0.45">
      <c r="A681" s="15" t="s">
        <v>61</v>
      </c>
      <c r="B681" s="15">
        <v>2016</v>
      </c>
      <c r="C681" s="15" t="s">
        <v>75</v>
      </c>
      <c r="D681" s="16">
        <v>14</v>
      </c>
    </row>
    <row r="682" spans="1:4" x14ac:dyDescent="0.45">
      <c r="A682" s="17" t="s">
        <v>60</v>
      </c>
      <c r="B682" s="17">
        <v>2017</v>
      </c>
      <c r="C682" s="17" t="s">
        <v>75</v>
      </c>
      <c r="D682" s="18">
        <v>11</v>
      </c>
    </row>
    <row r="683" spans="1:4" x14ac:dyDescent="0.45">
      <c r="A683" s="15" t="s">
        <v>61</v>
      </c>
      <c r="B683" s="15">
        <v>2017</v>
      </c>
      <c r="C683" s="15" t="s">
        <v>75</v>
      </c>
      <c r="D683" s="16">
        <v>13.3</v>
      </c>
    </row>
    <row r="684" spans="1:4" x14ac:dyDescent="0.45">
      <c r="A684" s="17" t="s">
        <v>60</v>
      </c>
      <c r="B684" s="17">
        <v>2018</v>
      </c>
      <c r="C684" s="17" t="s">
        <v>75</v>
      </c>
      <c r="D684" s="18">
        <v>8.1</v>
      </c>
    </row>
    <row r="685" spans="1:4" x14ac:dyDescent="0.45">
      <c r="A685" s="15" t="s">
        <v>61</v>
      </c>
      <c r="B685" s="15">
        <v>2018</v>
      </c>
      <c r="C685" s="15" t="s">
        <v>75</v>
      </c>
      <c r="D685" s="16">
        <v>13.8</v>
      </c>
    </row>
    <row r="686" spans="1:4" x14ac:dyDescent="0.45">
      <c r="A686" s="17" t="s">
        <v>60</v>
      </c>
      <c r="B686" s="17">
        <v>2019</v>
      </c>
      <c r="C686" s="17" t="s">
        <v>75</v>
      </c>
      <c r="D686" s="18">
        <v>7.2</v>
      </c>
    </row>
    <row r="687" spans="1:4" x14ac:dyDescent="0.45">
      <c r="A687" s="15" t="s">
        <v>61</v>
      </c>
      <c r="B687" s="15">
        <v>2019</v>
      </c>
      <c r="C687" s="15" t="s">
        <v>75</v>
      </c>
      <c r="D687" s="16">
        <v>17.899999999999999</v>
      </c>
    </row>
    <row r="688" spans="1:4" x14ac:dyDescent="0.45">
      <c r="A688" s="17" t="s">
        <v>60</v>
      </c>
      <c r="B688" s="17">
        <v>2020</v>
      </c>
      <c r="C688" s="17" t="s">
        <v>75</v>
      </c>
      <c r="D688" s="18">
        <v>7.4</v>
      </c>
    </row>
    <row r="689" spans="1:4" x14ac:dyDescent="0.45">
      <c r="A689" s="15" t="s">
        <v>61</v>
      </c>
      <c r="B689" s="15">
        <v>2020</v>
      </c>
      <c r="C689" s="15" t="s">
        <v>75</v>
      </c>
      <c r="D689" s="16">
        <v>20.6</v>
      </c>
    </row>
    <row r="690" spans="1:4" x14ac:dyDescent="0.45">
      <c r="A690" s="17" t="s">
        <v>60</v>
      </c>
      <c r="B690" s="17">
        <v>2021</v>
      </c>
      <c r="C690" s="17" t="s">
        <v>75</v>
      </c>
      <c r="D690" s="18">
        <v>14.2</v>
      </c>
    </row>
    <row r="691" spans="1:4" x14ac:dyDescent="0.45">
      <c r="A691" s="15" t="s">
        <v>61</v>
      </c>
      <c r="B691" s="15">
        <v>2021</v>
      </c>
      <c r="C691" s="15" t="s">
        <v>75</v>
      </c>
      <c r="D691" s="16">
        <v>15.1</v>
      </c>
    </row>
    <row r="692" spans="1:4" x14ac:dyDescent="0.45">
      <c r="A692" s="17" t="s">
        <v>60</v>
      </c>
      <c r="B692" s="17">
        <v>2022</v>
      </c>
      <c r="C692" s="17" t="s">
        <v>75</v>
      </c>
      <c r="D692" s="18">
        <v>16.899999999999999</v>
      </c>
    </row>
    <row r="693" spans="1:4" x14ac:dyDescent="0.45">
      <c r="A693" s="15" t="s">
        <v>61</v>
      </c>
      <c r="B693" s="15">
        <v>2022</v>
      </c>
      <c r="C693" s="15" t="s">
        <v>75</v>
      </c>
      <c r="D693" s="16">
        <v>15.2</v>
      </c>
    </row>
    <row r="694" spans="1:4" x14ac:dyDescent="0.45">
      <c r="A694" s="17" t="s">
        <v>60</v>
      </c>
      <c r="B694" s="17">
        <v>2023</v>
      </c>
      <c r="C694" s="17" t="s">
        <v>75</v>
      </c>
      <c r="D694" s="18">
        <v>11.4</v>
      </c>
    </row>
    <row r="695" spans="1:4" x14ac:dyDescent="0.45">
      <c r="A695" s="15" t="s">
        <v>61</v>
      </c>
      <c r="B695" s="15">
        <v>2023</v>
      </c>
      <c r="C695" s="15" t="s">
        <v>75</v>
      </c>
      <c r="D695" s="16">
        <v>15.1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5.1978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15.364100000000001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25.6584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44.034100000000002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63.750100000000003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0.22209999999999999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0.22520000000000001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0.22869999999999999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0.27310000000000001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0.26550000000000001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0.26179999999999998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0.2301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0.309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0.35880000000000001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0.38300000000000001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0.44800000000000001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0.47020000000000001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0.50570000000000004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0.55740000000000001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2.52E-2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1.9800000000000002E-2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3.5700000000000003E-2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0.1245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0.21329999999999999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0.29459999999999997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0.35709999999999997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25.991000000000003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15.4724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0.13159999999999999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14.245000000000001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19.563500000000001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22.863500000000002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37.581499999999998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39.512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39.677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40.875999999999998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6.3E-2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190.4194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217.14599999999999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158.0728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126.1292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84.177000000000007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49.2789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4.8807999999999998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251.92269999999999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242.29239999999999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192.26759999999999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167.00700000000001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132.77770000000001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103.2332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63.653399999999998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0.2225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0.22800000000000001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0.23630000000000001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0.24729999999999999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0.25319999999999998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0.25800000000000001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0.22409999999999999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0.30230000000000001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0.34699999999999998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0.41839999999999999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0.43059999999999998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0.44090000000000001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0.46989999999999998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0.49680000000000002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2.47E-2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0.02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3.5200000000000002E-2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3.0200000000000001E-2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2.1899999999999999E-2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1.77E-2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3.3599999999999998E-2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25.962800000000001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36.096000000000004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6.5518000000000001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31.950599999999998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29.891999999999999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35.738799999999998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40.749000000000002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14.069000000000001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10.862500000000001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13.1065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13.579500000000001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13.53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11.511500000000002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8.7395000000000014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6.3E-2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191.7193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273.26409999999998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183.351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258.56270000000001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253.35050000000001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248.75970000000001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231.5771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253.5214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297.66000000000003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215.50700000000001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296.77390000000003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298.48669999999998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300.80930000000001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289.73439999999999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6.5763999999999996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16.259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35.540599999999998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45.877600000000001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0.22239999999999999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0.2278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0.2359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0.26850000000000002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0.28370000000000001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0.30180000000000001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0.2878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0.30130000000000001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0.34539999999999998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0.41670000000000001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0.46410000000000001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0.4975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0.54459999999999997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0.59709999999999996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2.47E-2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1.9900000000000001E-2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3.49E-2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0.10680000000000001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0.1968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0.27929999999999999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0.3412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26.038000000000004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36.227600000000002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6.5987999999999998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3.7600000000000001E-2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14.08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10.8735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13.211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23.98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31.074999999999996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27.840999999999998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24.480499999999999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6.3E-2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192.13849999999999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275.19170000000003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186.3519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139.02000000000001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94.8035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43.205199999999998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-2.7073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253.8819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298.3107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216.02449999999999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174.83099999999999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138.48410000000001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93.415700000000001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53.024999999999999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6.4036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16.983599999999999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34.423099999999998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47.017600000000002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0.221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0.2258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0.23430000000000001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0.24979999999999999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0.25480000000000003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0.2656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0.20669999999999999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0.30159999999999998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0.3553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0.42880000000000001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0.44180000000000003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0.43890000000000001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0.46110000000000001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0.46899999999999997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2.7400000000000001E-2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2.29E-2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3.9300000000000002E-2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8.8099999999999998E-2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0.15179999999999999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0.2334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0.32169999999999999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25.887599999999999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36.678800000000003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6.7868000000000004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3.7600000000000001E-2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14.003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11.0055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14.200999999999999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20.377500000000001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23.0945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22.253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20.889000000000003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6.3E-2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189.98310000000001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271.86829999999998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183.32730000000001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137.50890000000001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96.153000000000006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43.369599999999998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-4.8159999999999998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251.71170000000001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296.06670000000003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214.5607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176.982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144.15369999999999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98.043599999999998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56.875500000000002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14.3512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28.557099999999998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46.665599999999998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60.668300000000002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69.042900000000003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0.21940000000000001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0.2235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0.15679999999999999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0.15010000000000001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0.1489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0.13930000000000001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0.12859999999999999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0.30070000000000002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0.3478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0.41920000000000002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0.38150000000000001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0.34279999999999999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0.32040000000000002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0.30730000000000002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2.6499999999999999E-2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2.1999999999999999E-2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6.0900000000000003E-2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9.3899999999999997E-2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0.16070000000000001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0.2422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0.30719999999999997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25.398800000000001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15.058800000000002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13.75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18.974999999999998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27.290999999999997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16.6265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19.029999999999998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20.608499999999999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20.971499999999999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6.3E-2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182.77809999999999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204.80529999999999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83.606700000000004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17.591200000000001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-26.051100000000002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-52.295699999999997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-73.885499999999993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244.79329999999999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231.18020000000001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125.39319999999999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68.442700000000002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33.182400000000001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10.7904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-9.1128999999999998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6.2709000000000001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8.4006000000000007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19.716200000000001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29.696200000000001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0.22140000000000001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0.2228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0.2283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0.26569999999999999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0.27100000000000002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0.24740000000000001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0.16300000000000001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0.30520000000000003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0.35039999999999999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0.39500000000000002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0.50690000000000002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0.50839999999999996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0.49969999999999998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0.47889999999999999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2.5999999999999999E-2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2.1999999999999999E-2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1.6199999999999999E-2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6.4399999999999999E-2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0.1116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0.17610000000000001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0.2621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25.840599999999998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15.3126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0.65800000000000003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14.058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19.25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18.804499999999997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22.913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32.774499999999996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33.341000000000001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27.131500000000003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6.3E-2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189.9282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215.3707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177.1155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133.24430000000001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112.3447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83.756200000000007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35.722000000000001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251.83789999999999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241.84979999999999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212.38319999999999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176.6275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163.6482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141.7381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100.4306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21.316099999999999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42.9497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58.867800000000003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51.231900000000003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55.291200000000003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0.224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0.22770000000000001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0.25650000000000001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0.31219999999999998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0.35980000000000001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0.35349999999999998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0.36770000000000003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0.30990000000000001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0.35970000000000002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0.42699999999999999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0.5383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0.67900000000000005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0.76929999999999998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0.84570000000000001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2.5899999999999999E-2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2.1600000000000001E-2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6.0600000000000001E-2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0.1081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0.1996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0.26069999999999999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0.27679999999999999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25.915800000000001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15.4254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0.54519999999999991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0.1598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14.151499999999999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19.387499999999999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28.534000000000002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13.5685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13.8325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8.2225000000000001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5.181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6.3E-2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190.3288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216.8605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107.2863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31.302399999999999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-19.480499999999999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-45.927100000000003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-64.3339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251.8554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242.32429999999999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146.50069999999999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80.204300000000003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41.188000000000002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16.3185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-1.0881000000000001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2025-08-19T12:22:12Z</dcterms:modified>
</cp:coreProperties>
</file>