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CHE_grids\SuppXLS\"/>
    </mc:Choice>
  </mc:AlternateContent>
  <xr:revisionPtr revIDLastSave="0" documentId="8_{4199B6B5-714B-4E47-919B-CD61FC35E697}" xr6:coauthVersionLast="47" xr6:coauthVersionMax="47" xr10:uidLastSave="{00000000-0000-0000-0000-000000000000}"/>
  <bookViews>
    <workbookView xWindow="-98" yWindow="-98" windowWidth="28996" windowHeight="17475" xr2:uid="{00000000-000D-0000-FFFF-FFFF00000000}"/>
  </bookViews>
  <sheets>
    <sheet name="Veda" sheetId="1" r:id="rId1"/>
    <sheet name="historical_data_long" sheetId="4" r:id="rId2"/>
    <sheet name="iamc_data" sheetId="2" r:id="rId3"/>
  </sheets>
  <definedNames>
    <definedName name="_xlnm._FilterDatabase" localSheetId="2" hidden="1">iamc_data!$A$1:$J$17119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26" i="1" l="1"/>
  <c r="S25" i="1"/>
  <c r="R26" i="1"/>
  <c r="R25" i="1"/>
  <c r="Q10" i="1" s="1"/>
  <c r="B21" i="1"/>
  <c r="M15" i="1"/>
  <c r="L15" i="1"/>
  <c r="K15" i="1"/>
  <c r="J15" i="1"/>
  <c r="I15" i="1"/>
  <c r="H15" i="1"/>
  <c r="X24" i="1"/>
  <c r="W24" i="1"/>
  <c r="V24" i="1"/>
  <c r="U24" i="1"/>
  <c r="T24" i="1"/>
  <c r="S24" i="1"/>
  <c r="R24" i="1"/>
  <c r="C5" i="1" l="1"/>
  <c r="M34" i="1" l="1"/>
  <c r="K34" i="1"/>
  <c r="G34" i="1"/>
  <c r="G21" i="1" s="1"/>
  <c r="L34" i="1"/>
  <c r="I34" i="1"/>
  <c r="H34" i="1"/>
  <c r="J34" i="1"/>
  <c r="L16" i="1"/>
  <c r="G16" i="1"/>
  <c r="L18" i="1"/>
  <c r="K18" i="1"/>
  <c r="H18" i="1"/>
  <c r="J17" i="1"/>
  <c r="K16" i="1"/>
  <c r="J16" i="1"/>
  <c r="I16" i="1"/>
  <c r="H16" i="1"/>
  <c r="J18" i="1"/>
  <c r="G17" i="1"/>
  <c r="M18" i="1"/>
  <c r="I18" i="1"/>
  <c r="G18" i="1"/>
  <c r="M17" i="1"/>
  <c r="L17" i="1"/>
  <c r="K17" i="1"/>
  <c r="I17" i="1"/>
  <c r="H17" i="1"/>
  <c r="M16" i="1"/>
  <c r="H21" i="1" l="1"/>
  <c r="T21" i="1"/>
  <c r="I21" i="1"/>
  <c r="W21" i="1"/>
  <c r="L21" i="1"/>
  <c r="V21" i="1"/>
  <c r="K21" i="1"/>
  <c r="U21" i="1"/>
  <c r="J21" i="1"/>
  <c r="X21" i="1"/>
  <c r="M21" i="1"/>
  <c r="R17" i="1"/>
  <c r="S17" i="1" s="1"/>
  <c r="T17" i="1" s="1"/>
  <c r="U17" i="1" s="1"/>
  <c r="V17" i="1" s="1"/>
  <c r="W17" i="1" s="1"/>
  <c r="X17" i="1" s="1"/>
  <c r="R18" i="1"/>
  <c r="S18" i="1" s="1"/>
  <c r="T18" i="1" s="1"/>
  <c r="U18" i="1" s="1"/>
  <c r="V18" i="1" s="1"/>
  <c r="W18" i="1" s="1"/>
  <c r="X18" i="1" s="1"/>
  <c r="R16" i="1"/>
  <c r="S16" i="1" l="1"/>
  <c r="S19" i="1" s="1"/>
  <c r="R19" i="1"/>
  <c r="R12" i="1" s="1"/>
  <c r="T16" i="1" l="1"/>
  <c r="S12" i="1"/>
  <c r="U16" i="1" l="1"/>
  <c r="T19" i="1"/>
  <c r="T12" i="1" s="1"/>
  <c r="V16" i="1" l="1"/>
  <c r="U19" i="1"/>
  <c r="U12" i="1" s="1"/>
  <c r="W16" i="1" l="1"/>
  <c r="V19" i="1"/>
  <c r="V12" i="1" s="1"/>
  <c r="X16" i="1" l="1"/>
  <c r="W19" i="1"/>
  <c r="W12" i="1" s="1"/>
  <c r="X19" i="1" l="1"/>
  <c r="X12" i="1" s="1"/>
</calcChain>
</file>

<file path=xl/sharedStrings.xml><?xml version="1.0" encoding="utf-8"?>
<sst xmlns="http://schemas.openxmlformats.org/spreadsheetml/2006/main" count="6840" uniqueCount="84">
  <si>
    <t>Delayed transition</t>
  </si>
  <si>
    <t>Net Zero 2050</t>
  </si>
  <si>
    <t>Nationally Determined Contributions (NDCs)</t>
  </si>
  <si>
    <t>Below 2°C</t>
  </si>
  <si>
    <t>Current Policies</t>
  </si>
  <si>
    <t>Low demand</t>
  </si>
  <si>
    <t>Fragmented World</t>
  </si>
  <si>
    <t>~TFM_INS-TS</t>
  </si>
  <si>
    <t>commodity</t>
  </si>
  <si>
    <t>attribute</t>
  </si>
  <si>
    <t>elc_transport</t>
  </si>
  <si>
    <t>demand</t>
  </si>
  <si>
    <t>elc_buildings</t>
  </si>
  <si>
    <t>elc_industry</t>
  </si>
  <si>
    <t>elc_roadtransport</t>
  </si>
  <si>
    <t>non-road transport demand assumed to be constant</t>
  </si>
  <si>
    <t>base-year demand (TWh)</t>
  </si>
  <si>
    <t>Model</t>
  </si>
  <si>
    <t>Scenario</t>
  </si>
  <si>
    <t>Region</t>
  </si>
  <si>
    <t>Variable</t>
  </si>
  <si>
    <t>Unit</t>
  </si>
  <si>
    <t>potential_use</t>
  </si>
  <si>
    <t>Downscaling[MESSAGEix-GLOBIOM 1.1-M-R12]</t>
  </si>
  <si>
    <t>Final Energy|Industry|Electricity</t>
  </si>
  <si>
    <t>EJ/yr</t>
  </si>
  <si>
    <t>demand_projection</t>
  </si>
  <si>
    <t>Final Energy|Transportation|Electricity</t>
  </si>
  <si>
    <t>Final Energy|Residential and Commercial|Electricity</t>
  </si>
  <si>
    <t>Price|Primary Energy|Biomass</t>
  </si>
  <si>
    <t>US$2010/GJ</t>
  </si>
  <si>
    <t>fuel_supply</t>
  </si>
  <si>
    <t>bioenergy</t>
  </si>
  <si>
    <t>Price|Primary Energy|Coal</t>
  </si>
  <si>
    <t>coal</t>
  </si>
  <si>
    <t>Price|Primary Energy|Gas</t>
  </si>
  <si>
    <t>gas</t>
  </si>
  <si>
    <t>Price|Secondary Energy|Liquids|Oil</t>
  </si>
  <si>
    <t>oil</t>
  </si>
  <si>
    <t>Trd_electricity import</t>
  </si>
  <si>
    <t>Trd_electricity export</t>
  </si>
  <si>
    <t>process</t>
  </si>
  <si>
    <t>limtype</t>
  </si>
  <si>
    <t>ACT_BND</t>
  </si>
  <si>
    <t>FX</t>
  </si>
  <si>
    <t>Carbon Sequestration|CCS</t>
  </si>
  <si>
    <t>Mt CO2/yr</t>
  </si>
  <si>
    <t>CCS potential</t>
  </si>
  <si>
    <t>Emissions|CO2</t>
  </si>
  <si>
    <t>scenarios - CO2 abatement</t>
  </si>
  <si>
    <t>CO2</t>
  </si>
  <si>
    <t>Emissions|CO2|Energy</t>
  </si>
  <si>
    <t>Secondary Energy|Electricity|Coal</t>
  </si>
  <si>
    <t>Secondary Energy|Electricity|Gas</t>
  </si>
  <si>
    <t>Secondary Energy|Electricity|Oil</t>
  </si>
  <si>
    <t>model_fuel</t>
  </si>
  <si>
    <t>hydro</t>
  </si>
  <si>
    <t>nuclear</t>
  </si>
  <si>
    <t>solar</t>
  </si>
  <si>
    <t>wind</t>
  </si>
  <si>
    <t>Export</t>
  </si>
  <si>
    <t>Import</t>
  </si>
  <si>
    <t>*</t>
  </si>
  <si>
    <t>year</t>
  </si>
  <si>
    <t>value</t>
  </si>
  <si>
    <t>co2net</t>
  </si>
  <si>
    <t>com_bndnet</t>
  </si>
  <si>
    <t>variable_x</t>
  </si>
  <si>
    <t>variable_y</t>
  </si>
  <si>
    <t>ej_to_mtco2</t>
  </si>
  <si>
    <t>Emissions|CO2|Power (estimated)</t>
  </si>
  <si>
    <t>Mt CO2</t>
  </si>
  <si>
    <t>elec_co2</t>
  </si>
  <si>
    <t>Year</t>
  </si>
  <si>
    <t>Value</t>
  </si>
  <si>
    <t>TWh</t>
  </si>
  <si>
    <t>GW</t>
  </si>
  <si>
    <t>mtCO2</t>
  </si>
  <si>
    <t>import</t>
  </si>
  <si>
    <t>export</t>
  </si>
  <si>
    <t>Emissions|CO2|Power (Estimated)</t>
  </si>
  <si>
    <t>EMBER</t>
  </si>
  <si>
    <t>~Inputcell: 1-5</t>
  </si>
  <si>
    <t>CHE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</si>
</sst>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3" x14ac:knownFonts="1">
    <font>
      <sz val="11"/>
      <color theme="1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i/>
      <sz val="7"/>
      <color rgb="FF969696"/>
      <name val="Consolas"/>
      <family val="3"/>
    </font>
    <font>
      <b/>
      <sz val="10"/>
      <color rgb="FFFFFFFF"/>
      <name val="Segoe UI"/>
      <family val="2"/>
    </font>
    <font>
      <sz val="9"/>
      <color theme="1"/>
      <name val="Segoe U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4F81BD"/>
        <bgColor indexed="64"/>
      </patternFill>
    </fill>
    <fill>
      <patternFill patternType="solid">
        <fgColor rgb="FFF7F9FC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2" borderId="0"/>
    <xf numFmtId="0" fontId="2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</cellStyleXfs>
  <cellXfs count="19">
    <xf numFmtId="0" fontId="0" fillId="0" borderId="0" xfId="0"/>
    <xf numFmtId="0" fontId="1" fillId="2" borderId="0" xfId="1"/>
    <xf numFmtId="0" fontId="3" fillId="0" borderId="0" xfId="0" applyFont="1"/>
    <xf numFmtId="0" fontId="2" fillId="0" borderId="1" xfId="2"/>
    <xf numFmtId="0" fontId="5" fillId="0" borderId="3" xfId="4"/>
    <xf numFmtId="0" fontId="4" fillId="0" borderId="2" xfId="3"/>
    <xf numFmtId="164" fontId="0" fillId="0" borderId="0" xfId="0" applyNumberFormat="1"/>
    <xf numFmtId="0" fontId="6" fillId="0" borderId="0" xfId="0" applyFont="1"/>
    <xf numFmtId="1" fontId="0" fillId="0" borderId="0" xfId="0" applyNumberFormat="1"/>
    <xf numFmtId="0" fontId="9" fillId="5" borderId="4" xfId="7"/>
    <xf numFmtId="165" fontId="7" fillId="3" borderId="0" xfId="5" applyNumberFormat="1"/>
    <xf numFmtId="1" fontId="7" fillId="3" borderId="0" xfId="5" applyNumberFormat="1"/>
    <xf numFmtId="0" fontId="8" fillId="4" borderId="0" xfId="6"/>
    <xf numFmtId="0" fontId="10" fillId="0" borderId="0" xfId="0" applyFont="1"/>
    <xf numFmtId="0" fontId="11" fillId="6" borderId="5" xfId="0" applyFont="1" applyFill="1" applyBorder="1"/>
    <xf numFmtId="0" fontId="12" fillId="7" borderId="6" xfId="0" applyFont="1" applyFill="1" applyBorder="1"/>
    <xf numFmtId="2" fontId="12" fillId="7" borderId="6" xfId="0" applyNumberFormat="1" applyFont="1" applyFill="1" applyBorder="1"/>
    <xf numFmtId="0" fontId="12" fillId="0" borderId="6" xfId="0" applyFont="1" applyBorder="1"/>
    <xf numFmtId="2" fontId="12" fillId="0" borderId="6" xfId="0" applyNumberFormat="1" applyFont="1" applyBorder="1"/>
  </cellXfs>
  <cellStyles count="8">
    <cellStyle name="Bad" xfId="5" builtinId="27"/>
    <cellStyle name="Good" xfId="1" builtinId="26"/>
    <cellStyle name="Heading 2" xfId="3" builtinId="17"/>
    <cellStyle name="Heading 3" xfId="4" builtinId="18"/>
    <cellStyle name="Input" xfId="7" builtinId="20"/>
    <cellStyle name="Linked Cell" xfId="2" builtinId="24"/>
    <cellStyle name="Neutral" xfId="6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TWh Demand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chemeClr val="accent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Veda!$R$15:$X$15</c:f>
              <c:numCache>
                <c:formatCode>General</c:formatCode>
                <c:ptCount val="7"/>
                <c:pt idx="0">
                  <c:v>2022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Veda!$R$12:$X$12</c:f>
              <c:numCache>
                <c:formatCode>0</c:formatCode>
                <c:ptCount val="7"/>
                <c:pt idx="0">
                  <c:v>121.66999999999999</c:v>
                </c:pt>
                <c:pt idx="1">
                  <c:v>130.0446883116883</c:v>
                </c:pt>
                <c:pt idx="2">
                  <c:v>144.21318614718615</c:v>
                </c:pt>
                <c:pt idx="3">
                  <c:v>146.47803896103895</c:v>
                </c:pt>
                <c:pt idx="4">
                  <c:v>143.58113419913417</c:v>
                </c:pt>
                <c:pt idx="5">
                  <c:v>147.53145887445885</c:v>
                </c:pt>
                <c:pt idx="6">
                  <c:v>158.223670995671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0B-443F-AC1D-55528187848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mt 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5400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dLbls>
            <c:spPr>
              <a:solidFill>
                <a:srgbClr val="156082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Veda!$G$15:$M$15</c:f>
              <c:numCache>
                <c:formatCode>General</c:formatCode>
                <c:ptCount val="7"/>
                <c:pt idx="0">
                  <c:v>2020</c:v>
                </c:pt>
                <c:pt idx="1">
                  <c:v>2025</c:v>
                </c:pt>
                <c:pt idx="2">
                  <c:v>2030</c:v>
                </c:pt>
                <c:pt idx="3">
                  <c:v>2035</c:v>
                </c:pt>
                <c:pt idx="4">
                  <c:v>2040</c:v>
                </c:pt>
                <c:pt idx="5">
                  <c:v>2045</c:v>
                </c:pt>
                <c:pt idx="6">
                  <c:v>2050</c:v>
                </c:pt>
              </c:numCache>
            </c:numRef>
          </c:cat>
          <c:val>
            <c:numRef>
              <c:f>Veda!$G$21:$M$21</c:f>
              <c:numCache>
                <c:formatCode>0</c:formatCode>
                <c:ptCount val="7"/>
                <c:pt idx="0">
                  <c:v>2.4000000000000004</c:v>
                </c:pt>
                <c:pt idx="1">
                  <c:v>2.6608616780045349</c:v>
                </c:pt>
                <c:pt idx="2">
                  <c:v>2.1122902494331064</c:v>
                </c:pt>
                <c:pt idx="3">
                  <c:v>2.9754195011337869</c:v>
                </c:pt>
                <c:pt idx="4">
                  <c:v>4.0337414965986396</c:v>
                </c:pt>
                <c:pt idx="5">
                  <c:v>5.7063038548752845</c:v>
                </c:pt>
                <c:pt idx="6">
                  <c:v>6.467845804988662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2DE-4ECF-A414-BE4E0C690171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629782192"/>
        <c:axId val="1629777872"/>
      </c:lineChart>
      <c:catAx>
        <c:axId val="1629782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3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9777872"/>
        <c:crosses val="autoZero"/>
        <c:auto val="1"/>
        <c:lblAlgn val="ctr"/>
        <c:lblOffset val="100"/>
        <c:noMultiLvlLbl val="0"/>
      </c:catAx>
      <c:valAx>
        <c:axId val="1629777872"/>
        <c:scaling>
          <c:orientation val="minMax"/>
        </c:scaling>
        <c:delete val="1"/>
        <c:axPos val="l"/>
        <c:numFmt formatCode="0" sourceLinked="1"/>
        <c:majorTickMark val="none"/>
        <c:minorTickMark val="none"/>
        <c:tickLblPos val="nextTo"/>
        <c:crossAx val="1629782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accent1"/>
    </a:solidFill>
    <a:ln w="9525" cap="flat" cmpd="sng" algn="ctr">
      <a:solidFill>
        <a:schemeClr val="lt1">
          <a:lumMod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8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defRPr sz="900" kern="1200" spc="3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lt1">
            <a:lumMod val="85000"/>
          </a:schemeClr>
        </a:solidFill>
        <a:round/>
      </a:ln>
    </cs:spPr>
    <cs:defRPr sz="1000" kern="1200"/>
  </cs:chartArea>
  <cs:dataLabel>
    <cs:lnRef idx="0"/>
    <cs:fillRef idx="0">
      <cs:styleClr val="0"/>
    </cs:fillRef>
    <cs:effectRef idx="0"/>
    <cs:fontRef idx="minor">
      <a:schemeClr val="lt1"/>
    </cs:fontRef>
    <cs:spPr>
      <a:solidFill>
        <a:schemeClr val="phClr"/>
      </a:solidFill>
    </cs:spPr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5400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454817</xdr:colOff>
      <xdr:row>0</xdr:row>
      <xdr:rowOff>142875</xdr:rowOff>
    </xdr:from>
    <xdr:to>
      <xdr:col>24</xdr:col>
      <xdr:colOff>309562</xdr:colOff>
      <xdr:row>10</xdr:row>
      <xdr:rowOff>95248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F35B46-F4BC-8D86-5966-4CB0F69E90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481012</xdr:colOff>
      <xdr:row>21</xdr:row>
      <xdr:rowOff>171450</xdr:rowOff>
    </xdr:from>
    <xdr:to>
      <xdr:col>13</xdr:col>
      <xdr:colOff>250032</xdr:colOff>
      <xdr:row>31</xdr:row>
      <xdr:rowOff>76199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6477427-2229-494E-BCDB-81E3406EE5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34"/>
  <sheetViews>
    <sheetView tabSelected="1" workbookViewId="0">
      <selection activeCell="Q10" sqref="Q10"/>
    </sheetView>
  </sheetViews>
  <sheetFormatPr defaultRowHeight="14.25" x14ac:dyDescent="0.45"/>
  <cols>
    <col min="2" max="2" width="12.06640625" bestFit="1" customWidth="1"/>
    <col min="3" max="3" width="9.53125" customWidth="1"/>
    <col min="4" max="4" width="9.73046875" bestFit="1" customWidth="1"/>
    <col min="5" max="5" width="9.53125" customWidth="1"/>
    <col min="6" max="6" width="9.6640625" bestFit="1" customWidth="1"/>
    <col min="7" max="12" width="5.265625" bestFit="1" customWidth="1"/>
    <col min="13" max="13" width="6.265625" bestFit="1" customWidth="1"/>
    <col min="17" max="17" width="14.6640625" bestFit="1" customWidth="1"/>
  </cols>
  <sheetData>
    <row r="2" spans="2:27" x14ac:dyDescent="0.45">
      <c r="B2" s="1" t="s">
        <v>82</v>
      </c>
    </row>
    <row r="3" spans="2:27" x14ac:dyDescent="0.45">
      <c r="B3" s="9">
        <v>5</v>
      </c>
    </row>
    <row r="5" spans="2:27" x14ac:dyDescent="0.45">
      <c r="C5" s="1" t="str">
        <f>VLOOKUP(B3,$B$7:$C$14,2,FALSE)</f>
        <v>Current Policies</v>
      </c>
    </row>
    <row r="7" spans="2:27" x14ac:dyDescent="0.45">
      <c r="B7">
        <v>1</v>
      </c>
      <c r="C7" t="s">
        <v>0</v>
      </c>
    </row>
    <row r="8" spans="2:27" x14ac:dyDescent="0.45">
      <c r="B8">
        <v>2</v>
      </c>
      <c r="C8" t="s">
        <v>1</v>
      </c>
      <c r="Q8" t="s">
        <v>81</v>
      </c>
    </row>
    <row r="9" spans="2:27" x14ac:dyDescent="0.45">
      <c r="B9">
        <v>3</v>
      </c>
      <c r="C9" t="s">
        <v>2</v>
      </c>
      <c r="Q9" s="1">
        <v>2022</v>
      </c>
    </row>
    <row r="10" spans="2:27" ht="14.65" thickBot="1" x14ac:dyDescent="0.5">
      <c r="B10">
        <v>4</v>
      </c>
      <c r="C10" t="s">
        <v>3</v>
      </c>
      <c r="Q10" s="3">
        <f>SUMIFS(historical_data_long!$D$3:$D$9999,historical_data_long!$B$3:$B$9999,Veda!Q9,historical_data_long!$C$3:$C$9999,"TWh")-R25+R26</f>
        <v>121.67</v>
      </c>
      <c r="R10" s="2" t="s">
        <v>16</v>
      </c>
    </row>
    <row r="11" spans="2:27" ht="14.65" thickTop="1" x14ac:dyDescent="0.45">
      <c r="B11">
        <v>5</v>
      </c>
      <c r="C11" t="s">
        <v>4</v>
      </c>
    </row>
    <row r="12" spans="2:27" x14ac:dyDescent="0.45">
      <c r="B12">
        <v>6</v>
      </c>
      <c r="C12" t="s">
        <v>5</v>
      </c>
      <c r="R12" s="8">
        <f>SUM(R16:R19)</f>
        <v>121.66999999999999</v>
      </c>
      <c r="S12" s="8">
        <f t="shared" ref="S12:X12" si="0">SUM(S16:S19)</f>
        <v>130.0446883116883</v>
      </c>
      <c r="T12" s="8">
        <f t="shared" si="0"/>
        <v>144.21318614718615</v>
      </c>
      <c r="U12" s="8">
        <f t="shared" si="0"/>
        <v>146.47803896103895</v>
      </c>
      <c r="V12" s="8">
        <f t="shared" si="0"/>
        <v>143.58113419913417</v>
      </c>
      <c r="W12" s="8">
        <f t="shared" si="0"/>
        <v>147.53145887445885</v>
      </c>
      <c r="X12" s="8">
        <f t="shared" si="0"/>
        <v>158.223670995671</v>
      </c>
    </row>
    <row r="13" spans="2:27" x14ac:dyDescent="0.45">
      <c r="B13">
        <v>7</v>
      </c>
      <c r="C13" t="s">
        <v>6</v>
      </c>
    </row>
    <row r="14" spans="2:27" ht="17.649999999999999" thickBot="1" x14ac:dyDescent="0.6">
      <c r="Q14" s="5" t="s">
        <v>7</v>
      </c>
    </row>
    <row r="15" spans="2:27" ht="15" thickTop="1" thickBot="1" x14ac:dyDescent="0.5">
      <c r="G15" s="7">
        <v>2020</v>
      </c>
      <c r="H15" s="7">
        <f>S15</f>
        <v>2025</v>
      </c>
      <c r="I15" s="7">
        <f t="shared" ref="I15:M15" si="1">T15</f>
        <v>2030</v>
      </c>
      <c r="J15" s="7">
        <f t="shared" si="1"/>
        <v>2035</v>
      </c>
      <c r="K15" s="7">
        <f t="shared" si="1"/>
        <v>2040</v>
      </c>
      <c r="L15" s="7">
        <f t="shared" si="1"/>
        <v>2045</v>
      </c>
      <c r="M15" s="7">
        <f t="shared" si="1"/>
        <v>2050</v>
      </c>
      <c r="Q15" s="4" t="s">
        <v>8</v>
      </c>
      <c r="R15" s="4">
        <v>2022</v>
      </c>
      <c r="S15" s="4">
        <v>2025</v>
      </c>
      <c r="T15" s="4">
        <v>2030</v>
      </c>
      <c r="U15" s="4">
        <v>2035</v>
      </c>
      <c r="V15" s="4">
        <v>2040</v>
      </c>
      <c r="W15" s="4">
        <v>2045</v>
      </c>
      <c r="X15" s="4">
        <v>2050</v>
      </c>
      <c r="Y15" s="4" t="s">
        <v>9</v>
      </c>
    </row>
    <row r="16" spans="2:27" x14ac:dyDescent="0.45">
      <c r="G16" s="10">
        <f>SUMIFS(iamc_data!$J$2:$J$17119,iamc_data!$B$2:$B$17119,Veda!$C$5,iamc_data!$H$2:$H$17119,Veda!$Q16,iamc_data!$I$2:$I$17119,Veda!G$15)</f>
        <v>2.1100000000000001E-2</v>
      </c>
      <c r="H16" s="10">
        <f>SUMIFS(iamc_data!$J$2:$J$17119,iamc_data!$B$2:$B$17119,Veda!$C$5,iamc_data!$H$2:$H$17119,Veda!$Q16,iamc_data!$I$2:$I$17119,Veda!H$15)</f>
        <v>1.7100000000000001E-2</v>
      </c>
      <c r="I16" s="10">
        <f>SUMIFS(iamc_data!$J$2:$J$17119,iamc_data!$B$2:$B$17119,Veda!$C$5,iamc_data!$H$2:$H$17119,Veda!$Q16,iamc_data!$I$2:$I$17119,Veda!I$15)</f>
        <v>2.5399999999999999E-2</v>
      </c>
      <c r="J16" s="10">
        <f>SUMIFS(iamc_data!$J$2:$J$17119,iamc_data!$B$2:$B$17119,Veda!$C$5,iamc_data!$H$2:$H$17119,Veda!$Q16,iamc_data!$I$2:$I$17119,Veda!J$15)</f>
        <v>2.3400000000000001E-2</v>
      </c>
      <c r="K16" s="10">
        <f>SUMIFS(iamc_data!$J$2:$J$17119,iamc_data!$B$2:$B$17119,Veda!$C$5,iamc_data!$H$2:$H$17119,Veda!$Q16,iamc_data!$I$2:$I$17119,Veda!K$15)</f>
        <v>1.9400000000000001E-2</v>
      </c>
      <c r="L16" s="10">
        <f>SUMIFS(iamc_data!$J$2:$J$17119,iamc_data!$B$2:$B$17119,Veda!$C$5,iamc_data!$H$2:$H$17119,Veda!$Q16,iamc_data!$I$2:$I$17119,Veda!L$15)</f>
        <v>2.3900000000000001E-2</v>
      </c>
      <c r="M16" s="10">
        <f>SUMIFS(iamc_data!$J$2:$J$17119,iamc_data!$B$2:$B$17119,Veda!$C$5,iamc_data!$H$2:$H$17119,Veda!$Q16,iamc_data!$I$2:$I$17119,Veda!M$15)</f>
        <v>3.9800000000000002E-2</v>
      </c>
      <c r="Q16" s="12" t="s">
        <v>10</v>
      </c>
      <c r="R16" s="6">
        <f>$Q$10*G16/SUM($G$16:$G$18)</f>
        <v>11.113580086580086</v>
      </c>
      <c r="S16" s="6">
        <f>R16</f>
        <v>11.113580086580086</v>
      </c>
      <c r="T16" s="6">
        <f t="shared" ref="T16:X16" si="2">S16</f>
        <v>11.113580086580086</v>
      </c>
      <c r="U16" s="6">
        <f t="shared" si="2"/>
        <v>11.113580086580086</v>
      </c>
      <c r="V16" s="6">
        <f t="shared" si="2"/>
        <v>11.113580086580086</v>
      </c>
      <c r="W16" s="6">
        <f t="shared" si="2"/>
        <v>11.113580086580086</v>
      </c>
      <c r="X16" s="6">
        <f t="shared" si="2"/>
        <v>11.113580086580086</v>
      </c>
      <c r="Y16" t="s">
        <v>11</v>
      </c>
      <c r="AA16" s="2" t="s">
        <v>15</v>
      </c>
    </row>
    <row r="17" spans="2:26" x14ac:dyDescent="0.45">
      <c r="G17" s="10">
        <f>SUMIFS(iamc_data!$J$2:$J$17119,iamc_data!$B$2:$B$17119,Veda!$C$5,iamc_data!$H$2:$H$17119,Veda!$Q17,iamc_data!$I$2:$I$17119,Veda!G$15)</f>
        <v>0.1492</v>
      </c>
      <c r="H17" s="10">
        <f>SUMIFS(iamc_data!$J$2:$J$17119,iamc_data!$B$2:$B$17119,Veda!$C$5,iamc_data!$H$2:$H$17119,Veda!$Q17,iamc_data!$I$2:$I$17119,Veda!H$15)</f>
        <v>0.1716</v>
      </c>
      <c r="I17" s="10">
        <f>SUMIFS(iamc_data!$J$2:$J$17119,iamc_data!$B$2:$B$17119,Veda!$C$5,iamc_data!$H$2:$H$17119,Veda!$Q17,iamc_data!$I$2:$I$17119,Veda!I$15)</f>
        <v>0.19550000000000001</v>
      </c>
      <c r="J17" s="10">
        <f>SUMIFS(iamc_data!$J$2:$J$17119,iamc_data!$B$2:$B$17119,Veda!$C$5,iamc_data!$H$2:$H$17119,Veda!$Q17,iamc_data!$I$2:$I$17119,Veda!J$15)</f>
        <v>0.20180000000000001</v>
      </c>
      <c r="K17" s="10">
        <f>SUMIFS(iamc_data!$J$2:$J$17119,iamc_data!$B$2:$B$17119,Veda!$C$5,iamc_data!$H$2:$H$17119,Veda!$Q17,iamc_data!$I$2:$I$17119,Veda!K$15)</f>
        <v>0.2024</v>
      </c>
      <c r="L17" s="10">
        <f>SUMIFS(iamc_data!$J$2:$J$17119,iamc_data!$B$2:$B$17119,Veda!$C$5,iamc_data!$H$2:$H$17119,Veda!$Q17,iamc_data!$I$2:$I$17119,Veda!L$15)</f>
        <v>0.2087</v>
      </c>
      <c r="M17" s="10">
        <f>SUMIFS(iamc_data!$J$2:$J$17119,iamc_data!$B$2:$B$17119,Veda!$C$5,iamc_data!$H$2:$H$17119,Veda!$Q17,iamc_data!$I$2:$I$17119,Veda!M$15)</f>
        <v>0.21590000000000001</v>
      </c>
      <c r="Q17" s="12" t="s">
        <v>12</v>
      </c>
      <c r="R17" s="6">
        <f>$Q$10*G17/SUM($G$16:$G$18)</f>
        <v>78.585125541125535</v>
      </c>
      <c r="S17" s="6">
        <f t="shared" ref="S17:X18" si="3">R17*H17/G17</f>
        <v>90.383428571428567</v>
      </c>
      <c r="T17" s="6">
        <f t="shared" si="3"/>
        <v>102.97179653679653</v>
      </c>
      <c r="U17" s="6">
        <f t="shared" si="3"/>
        <v>106.29006926406926</v>
      </c>
      <c r="V17" s="6">
        <f t="shared" si="3"/>
        <v>106.60609523809522</v>
      </c>
      <c r="W17" s="6">
        <f t="shared" si="3"/>
        <v>109.92436796536795</v>
      </c>
      <c r="X17" s="6">
        <f t="shared" si="3"/>
        <v>113.71667965367965</v>
      </c>
      <c r="Y17" t="s">
        <v>11</v>
      </c>
    </row>
    <row r="18" spans="2:26" x14ac:dyDescent="0.45">
      <c r="G18" s="10">
        <f>SUMIFS(iamc_data!$J$2:$J$17119,iamc_data!$B$2:$B$17119,Veda!$C$5,iamc_data!$H$2:$H$17119,Veda!$Q18,iamc_data!$I$2:$I$17119,Veda!G$15)</f>
        <v>6.0699999999999997E-2</v>
      </c>
      <c r="H18" s="10">
        <f>SUMIFS(iamc_data!$J$2:$J$17119,iamc_data!$B$2:$B$17119,Veda!$C$5,iamc_data!$H$2:$H$17119,Veda!$Q18,iamc_data!$I$2:$I$17119,Veda!H$15)</f>
        <v>5.8200000000000002E-2</v>
      </c>
      <c r="I18" s="10">
        <f>SUMIFS(iamc_data!$J$2:$J$17119,iamc_data!$B$2:$B$17119,Veda!$C$5,iamc_data!$H$2:$H$17119,Veda!$Q18,iamc_data!$I$2:$I$17119,Veda!I$15)</f>
        <v>5.2900000000000003E-2</v>
      </c>
      <c r="J18" s="10">
        <f>SUMIFS(iamc_data!$J$2:$J$17119,iamc_data!$B$2:$B$17119,Veda!$C$5,iamc_data!$H$2:$H$17119,Veda!$Q18,iamc_data!$I$2:$I$17119,Veda!J$15)</f>
        <v>5.2900000000000003E-2</v>
      </c>
      <c r="K18" s="10">
        <f>SUMIFS(iamc_data!$J$2:$J$17119,iamc_data!$B$2:$B$17119,Veda!$C$5,iamc_data!$H$2:$H$17119,Veda!$Q18,iamc_data!$I$2:$I$17119,Veda!K$15)</f>
        <v>5.0799999999999998E-2</v>
      </c>
      <c r="L18" s="10">
        <f>SUMIFS(iamc_data!$J$2:$J$17119,iamc_data!$B$2:$B$17119,Veda!$C$5,iamc_data!$H$2:$H$17119,Veda!$Q18,iamc_data!$I$2:$I$17119,Veda!L$15)</f>
        <v>4.7500000000000001E-2</v>
      </c>
      <c r="M18" s="10">
        <f>SUMIFS(iamc_data!$J$2:$J$17119,iamc_data!$B$2:$B$17119,Veda!$C$5,iamc_data!$H$2:$H$17119,Veda!$Q18,iamc_data!$I$2:$I$17119,Veda!M$15)</f>
        <v>4.4699999999999997E-2</v>
      </c>
      <c r="Q18" s="12" t="s">
        <v>13</v>
      </c>
      <c r="R18" s="6">
        <f>$Q$10*G18/SUM($G$16:$G$18)</f>
        <v>31.97129437229437</v>
      </c>
      <c r="S18" s="6">
        <f t="shared" si="3"/>
        <v>30.654519480519482</v>
      </c>
      <c r="T18" s="6">
        <f t="shared" si="3"/>
        <v>27.862956709956709</v>
      </c>
      <c r="U18" s="6">
        <f t="shared" si="3"/>
        <v>27.862956709956709</v>
      </c>
      <c r="V18" s="6">
        <f t="shared" si="3"/>
        <v>26.7568658008658</v>
      </c>
      <c r="W18" s="6">
        <f t="shared" si="3"/>
        <v>25.018722943722942</v>
      </c>
      <c r="X18" s="6">
        <f t="shared" si="3"/>
        <v>23.543935064935059</v>
      </c>
      <c r="Y18" t="s">
        <v>11</v>
      </c>
    </row>
    <row r="19" spans="2:26" x14ac:dyDescent="0.45">
      <c r="B19" t="s">
        <v>81</v>
      </c>
      <c r="Q19" s="12" t="s">
        <v>14</v>
      </c>
      <c r="R19" s="6">
        <f>$Q$10*G16/SUM($G$16:$G$18)-R16</f>
        <v>0</v>
      </c>
      <c r="S19" s="6">
        <f t="shared" ref="S19:X19" si="4">$Q$10*H16/SUM($G$16:$G$18)-S16</f>
        <v>-2.1068398268398258</v>
      </c>
      <c r="T19" s="6">
        <f t="shared" si="4"/>
        <v>2.2648528138528139</v>
      </c>
      <c r="U19" s="6">
        <f t="shared" si="4"/>
        <v>1.2114329004329019</v>
      </c>
      <c r="V19" s="6">
        <f t="shared" si="4"/>
        <v>-0.89540692640692576</v>
      </c>
      <c r="W19" s="6">
        <f t="shared" si="4"/>
        <v>1.474787878787879</v>
      </c>
      <c r="X19" s="6">
        <f t="shared" si="4"/>
        <v>9.8494761904761887</v>
      </c>
      <c r="Y19" t="s">
        <v>11</v>
      </c>
    </row>
    <row r="20" spans="2:26" x14ac:dyDescent="0.45">
      <c r="B20" s="1">
        <v>2020</v>
      </c>
      <c r="Q20" t="s">
        <v>62</v>
      </c>
    </row>
    <row r="21" spans="2:26" ht="14.65" thickBot="1" x14ac:dyDescent="0.5">
      <c r="B21" s="3">
        <f>SUMIFS(historical_data_long!$D$3:$D$9999,historical_data_long!$B$3:$B$9999,Veda!B20,historical_data_long!$C$3:$C$9999,"mtCO2")</f>
        <v>2.4000000000000004</v>
      </c>
      <c r="D21" s="12" t="s">
        <v>80</v>
      </c>
      <c r="G21" s="8">
        <f>G34/$G$34*$B21</f>
        <v>2.4000000000000004</v>
      </c>
      <c r="H21" s="8">
        <f t="shared" ref="H21:M21" si="5">H34/$G$34*$B21</f>
        <v>2.6608616780045349</v>
      </c>
      <c r="I21" s="8">
        <f t="shared" si="5"/>
        <v>2.1122902494331064</v>
      </c>
      <c r="J21" s="8">
        <f t="shared" si="5"/>
        <v>2.9754195011337869</v>
      </c>
      <c r="K21" s="8">
        <f t="shared" si="5"/>
        <v>4.0337414965986396</v>
      </c>
      <c r="L21" s="8">
        <f t="shared" si="5"/>
        <v>5.7063038548752845</v>
      </c>
      <c r="M21" s="8">
        <f t="shared" si="5"/>
        <v>6.467845804988662</v>
      </c>
      <c r="Q21" t="s">
        <v>65</v>
      </c>
      <c r="T21" s="8">
        <f>I34*1000</f>
        <v>582.19999999999993</v>
      </c>
      <c r="U21" s="8">
        <f>J34*1000</f>
        <v>820.1</v>
      </c>
      <c r="V21" s="8">
        <f>K34*1000</f>
        <v>1111.8000000000002</v>
      </c>
      <c r="W21" s="8">
        <f>L34*1000</f>
        <v>1572.8000000000002</v>
      </c>
      <c r="X21" s="8">
        <f>M34*1000</f>
        <v>1782.7</v>
      </c>
      <c r="Y21" t="s">
        <v>66</v>
      </c>
    </row>
    <row r="22" spans="2:26" ht="14.65" thickTop="1" x14ac:dyDescent="0.45"/>
    <row r="23" spans="2:26" ht="17.649999999999999" thickBot="1" x14ac:dyDescent="0.6">
      <c r="Q23" s="5" t="s">
        <v>7</v>
      </c>
    </row>
    <row r="24" spans="2:26" ht="15" thickTop="1" thickBot="1" x14ac:dyDescent="0.5">
      <c r="Q24" s="4" t="s">
        <v>41</v>
      </c>
      <c r="R24" s="4">
        <f>R15</f>
        <v>2022</v>
      </c>
      <c r="S24" s="4">
        <f t="shared" ref="S24:X24" si="6">S15</f>
        <v>2025</v>
      </c>
      <c r="T24" s="4">
        <f t="shared" si="6"/>
        <v>2030</v>
      </c>
      <c r="U24" s="4">
        <f t="shared" si="6"/>
        <v>2035</v>
      </c>
      <c r="V24" s="4">
        <f t="shared" si="6"/>
        <v>2040</v>
      </c>
      <c r="W24" s="4">
        <f t="shared" si="6"/>
        <v>2045</v>
      </c>
      <c r="X24" s="4">
        <f t="shared" si="6"/>
        <v>2050</v>
      </c>
      <c r="Y24" s="4" t="s">
        <v>9</v>
      </c>
      <c r="Z24" s="4" t="s">
        <v>42</v>
      </c>
    </row>
    <row r="25" spans="2:26" ht="14.65" thickBot="1" x14ac:dyDescent="0.5">
      <c r="O25" t="s">
        <v>78</v>
      </c>
      <c r="Q25" t="s">
        <v>39</v>
      </c>
      <c r="R25" s="3">
        <f>SUMIFS(historical_data_long!$D$3:$D$9999,historical_data_long!$B$3:$B$9999,Veda!R$24,historical_data_long!$A$3:$A$9999,$O25)</f>
        <v>33.1</v>
      </c>
      <c r="S25" s="3">
        <f>AVERAGEIFS(historical_data_long!$D$3:$D$9999,historical_data_long!$B$3:$B$9999,"&gt;2017",historical_data_long!$A$3:$A$9999,$O25)</f>
        <v>29.933333333333334</v>
      </c>
      <c r="T25" s="6"/>
      <c r="U25" s="6"/>
      <c r="V25" s="6"/>
      <c r="W25" s="6"/>
      <c r="X25" s="6"/>
      <c r="Y25" t="s">
        <v>43</v>
      </c>
      <c r="Z25" t="s">
        <v>44</v>
      </c>
    </row>
    <row r="26" spans="2:26" ht="15" thickTop="1" thickBot="1" x14ac:dyDescent="0.5">
      <c r="O26" t="s">
        <v>79</v>
      </c>
      <c r="Q26" t="s">
        <v>40</v>
      </c>
      <c r="R26" s="3">
        <f>SUMIFS(historical_data_long!$D$3:$D$9999,historical_data_long!$B$3:$B$9999,Veda!R$24,historical_data_long!$A$3:$A$9999,$O26)</f>
        <v>29.7</v>
      </c>
      <c r="S26" s="3">
        <f>AVERAGEIFS(historical_data_long!$D$3:$D$9999,historical_data_long!$B$3:$B$9999,"&gt;2017",historical_data_long!$A$3:$A$9999,$O26)</f>
        <v>32.266666666666666</v>
      </c>
      <c r="T26" s="6"/>
      <c r="U26" s="6"/>
      <c r="V26" s="6"/>
      <c r="W26" s="6"/>
      <c r="X26" s="6"/>
      <c r="Y26" t="s">
        <v>43</v>
      </c>
      <c r="Z26" t="s">
        <v>44</v>
      </c>
    </row>
    <row r="27" spans="2:26" ht="14.65" thickTop="1" x14ac:dyDescent="0.45"/>
    <row r="34" spans="7:13" x14ac:dyDescent="0.45">
      <c r="G34" s="11">
        <f>SUMIFS(iamc_data!$J$2:$J$17119,iamc_data!$B$2:$B$17119,Veda!$C$5,iamc_data!$D$2:$D$17119,Veda!$D21,iamc_data!$I$2:$I$17119,Veda!G$15)</f>
        <v>0.66150000000000009</v>
      </c>
      <c r="H34" s="11">
        <f>SUMIFS(iamc_data!$J$2:$J$17119,iamc_data!$B$2:$B$17119,Veda!$C$5,iamc_data!$D$2:$D$17119,Veda!$D21,iamc_data!$I$2:$I$17119,Veda!H$15)</f>
        <v>0.73339999999999994</v>
      </c>
      <c r="I34" s="11">
        <f>SUMIFS(iamc_data!$J$2:$J$17119,iamc_data!$B$2:$B$17119,Veda!$C$5,iamc_data!$D$2:$D$17119,Veda!$D21,iamc_data!$I$2:$I$17119,Veda!I$15)</f>
        <v>0.58219999999999994</v>
      </c>
      <c r="J34" s="11">
        <f>SUMIFS(iamc_data!$J$2:$J$17119,iamc_data!$B$2:$B$17119,Veda!$C$5,iamc_data!$D$2:$D$17119,Veda!$D21,iamc_data!$I$2:$I$17119,Veda!J$15)</f>
        <v>0.82010000000000005</v>
      </c>
      <c r="K34" s="11">
        <f>SUMIFS(iamc_data!$J$2:$J$17119,iamc_data!$B$2:$B$17119,Veda!$C$5,iamc_data!$D$2:$D$17119,Veda!$D21,iamc_data!$I$2:$I$17119,Veda!K$15)</f>
        <v>1.1118000000000001</v>
      </c>
      <c r="L34" s="11">
        <f>SUMIFS(iamc_data!$J$2:$J$17119,iamc_data!$B$2:$B$17119,Veda!$C$5,iamc_data!$D$2:$D$17119,Veda!$D21,iamc_data!$I$2:$I$17119,Veda!L$15)</f>
        <v>1.5728000000000002</v>
      </c>
      <c r="M34" s="11">
        <f>SUMIFS(iamc_data!$J$2:$J$17119,iamc_data!$B$2:$B$17119,Veda!$C$5,iamc_data!$D$2:$D$17119,Veda!$D21,iamc_data!$I$2:$I$17119,Veda!M$15)</f>
        <v>1.7827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20965-5BE4-4F06-A681-1FF793F66716}">
  <dimension ref="A1:D626"/>
  <sheetViews>
    <sheetView workbookViewId="0">
      <selection sqref="A1:D626"/>
    </sheetView>
  </sheetViews>
  <sheetFormatPr defaultRowHeight="14.25" x14ac:dyDescent="0.45"/>
  <sheetData>
    <row r="1" spans="1:4" ht="14.65" thickBot="1" x14ac:dyDescent="0.5">
      <c r="A1" s="13"/>
    </row>
    <row r="2" spans="1:4" ht="15.75" thickBot="1" x14ac:dyDescent="0.6">
      <c r="A2" s="14" t="s">
        <v>55</v>
      </c>
      <c r="B2" s="14" t="s">
        <v>73</v>
      </c>
      <c r="C2" s="14" t="s">
        <v>21</v>
      </c>
      <c r="D2" s="14" t="s">
        <v>74</v>
      </c>
    </row>
    <row r="3" spans="1:4" x14ac:dyDescent="0.45">
      <c r="A3" s="15" t="s">
        <v>32</v>
      </c>
      <c r="B3" s="15">
        <v>2000</v>
      </c>
      <c r="C3" s="15" t="s">
        <v>75</v>
      </c>
      <c r="D3" s="16">
        <v>0.21</v>
      </c>
    </row>
    <row r="4" spans="1:4" x14ac:dyDescent="0.45">
      <c r="A4" s="17" t="s">
        <v>36</v>
      </c>
      <c r="B4" s="17">
        <v>2000</v>
      </c>
      <c r="C4" s="17" t="s">
        <v>75</v>
      </c>
      <c r="D4" s="18">
        <v>0.86</v>
      </c>
    </row>
    <row r="5" spans="1:4" x14ac:dyDescent="0.45">
      <c r="A5" s="15" t="s">
        <v>56</v>
      </c>
      <c r="B5" s="15">
        <v>2000</v>
      </c>
      <c r="C5" s="15" t="s">
        <v>75</v>
      </c>
      <c r="D5" s="16">
        <v>36.83</v>
      </c>
    </row>
    <row r="6" spans="1:4" x14ac:dyDescent="0.45">
      <c r="A6" s="17" t="s">
        <v>57</v>
      </c>
      <c r="B6" s="17">
        <v>2000</v>
      </c>
      <c r="C6" s="17" t="s">
        <v>75</v>
      </c>
      <c r="D6" s="18">
        <v>26.45</v>
      </c>
    </row>
    <row r="7" spans="1:4" x14ac:dyDescent="0.45">
      <c r="A7" s="15" t="s">
        <v>38</v>
      </c>
      <c r="B7" s="15">
        <v>2000</v>
      </c>
      <c r="C7" s="15" t="s">
        <v>75</v>
      </c>
      <c r="D7" s="16">
        <v>1.1299999999999999</v>
      </c>
    </row>
    <row r="8" spans="1:4" x14ac:dyDescent="0.45">
      <c r="A8" s="17" t="s">
        <v>32</v>
      </c>
      <c r="B8" s="17">
        <v>2000</v>
      </c>
      <c r="C8" s="17" t="s">
        <v>75</v>
      </c>
      <c r="D8" s="18">
        <v>0.63</v>
      </c>
    </row>
    <row r="9" spans="1:4" x14ac:dyDescent="0.45">
      <c r="A9" s="15" t="s">
        <v>58</v>
      </c>
      <c r="B9" s="15">
        <v>2000</v>
      </c>
      <c r="C9" s="15" t="s">
        <v>75</v>
      </c>
      <c r="D9" s="16">
        <v>0.01</v>
      </c>
    </row>
    <row r="10" spans="1:4" x14ac:dyDescent="0.45">
      <c r="A10" s="17" t="s">
        <v>59</v>
      </c>
      <c r="B10" s="17">
        <v>2000</v>
      </c>
      <c r="C10" s="17" t="s">
        <v>75</v>
      </c>
      <c r="D10" s="18">
        <v>0</v>
      </c>
    </row>
    <row r="11" spans="1:4" x14ac:dyDescent="0.45">
      <c r="A11" s="15" t="s">
        <v>32</v>
      </c>
      <c r="B11" s="15">
        <v>2001</v>
      </c>
      <c r="C11" s="15" t="s">
        <v>75</v>
      </c>
      <c r="D11" s="16">
        <v>0.2</v>
      </c>
    </row>
    <row r="12" spans="1:4" x14ac:dyDescent="0.45">
      <c r="A12" s="17" t="s">
        <v>36</v>
      </c>
      <c r="B12" s="17">
        <v>2001</v>
      </c>
      <c r="C12" s="17" t="s">
        <v>75</v>
      </c>
      <c r="D12" s="18">
        <v>0.85</v>
      </c>
    </row>
    <row r="13" spans="1:4" x14ac:dyDescent="0.45">
      <c r="A13" s="15" t="s">
        <v>56</v>
      </c>
      <c r="B13" s="15">
        <v>2001</v>
      </c>
      <c r="C13" s="15" t="s">
        <v>75</v>
      </c>
      <c r="D13" s="16">
        <v>41.31</v>
      </c>
    </row>
    <row r="14" spans="1:4" x14ac:dyDescent="0.45">
      <c r="A14" s="17" t="s">
        <v>57</v>
      </c>
      <c r="B14" s="17">
        <v>2001</v>
      </c>
      <c r="C14" s="17" t="s">
        <v>75</v>
      </c>
      <c r="D14" s="18">
        <v>26.81</v>
      </c>
    </row>
    <row r="15" spans="1:4" x14ac:dyDescent="0.45">
      <c r="A15" s="15" t="s">
        <v>38</v>
      </c>
      <c r="B15" s="15">
        <v>2001</v>
      </c>
      <c r="C15" s="15" t="s">
        <v>75</v>
      </c>
      <c r="D15" s="16">
        <v>1.19</v>
      </c>
    </row>
    <row r="16" spans="1:4" x14ac:dyDescent="0.45">
      <c r="A16" s="17" t="s">
        <v>32</v>
      </c>
      <c r="B16" s="17">
        <v>2001</v>
      </c>
      <c r="C16" s="17" t="s">
        <v>75</v>
      </c>
      <c r="D16" s="18">
        <v>0.68</v>
      </c>
    </row>
    <row r="17" spans="1:4" x14ac:dyDescent="0.45">
      <c r="A17" s="15" t="s">
        <v>58</v>
      </c>
      <c r="B17" s="15">
        <v>2001</v>
      </c>
      <c r="C17" s="15" t="s">
        <v>75</v>
      </c>
      <c r="D17" s="16">
        <v>0.01</v>
      </c>
    </row>
    <row r="18" spans="1:4" x14ac:dyDescent="0.45">
      <c r="A18" s="17" t="s">
        <v>59</v>
      </c>
      <c r="B18" s="17">
        <v>2001</v>
      </c>
      <c r="C18" s="17" t="s">
        <v>75</v>
      </c>
      <c r="D18" s="18">
        <v>0</v>
      </c>
    </row>
    <row r="19" spans="1:4" x14ac:dyDescent="0.45">
      <c r="A19" s="15" t="s">
        <v>32</v>
      </c>
      <c r="B19" s="15">
        <v>2002</v>
      </c>
      <c r="C19" s="15" t="s">
        <v>75</v>
      </c>
      <c r="D19" s="16">
        <v>0.21</v>
      </c>
    </row>
    <row r="20" spans="1:4" x14ac:dyDescent="0.45">
      <c r="A20" s="17" t="s">
        <v>36</v>
      </c>
      <c r="B20" s="17">
        <v>2002</v>
      </c>
      <c r="C20" s="17" t="s">
        <v>75</v>
      </c>
      <c r="D20" s="18">
        <v>0.89</v>
      </c>
    </row>
    <row r="21" spans="1:4" x14ac:dyDescent="0.45">
      <c r="A21" s="15" t="s">
        <v>56</v>
      </c>
      <c r="B21" s="15">
        <v>2002</v>
      </c>
      <c r="C21" s="15" t="s">
        <v>75</v>
      </c>
      <c r="D21" s="16">
        <v>35.17</v>
      </c>
    </row>
    <row r="22" spans="1:4" x14ac:dyDescent="0.45">
      <c r="A22" s="17" t="s">
        <v>57</v>
      </c>
      <c r="B22" s="17">
        <v>2002</v>
      </c>
      <c r="C22" s="17" t="s">
        <v>75</v>
      </c>
      <c r="D22" s="18">
        <v>27.23</v>
      </c>
    </row>
    <row r="23" spans="1:4" x14ac:dyDescent="0.45">
      <c r="A23" s="15" t="s">
        <v>38</v>
      </c>
      <c r="B23" s="15">
        <v>2002</v>
      </c>
      <c r="C23" s="15" t="s">
        <v>75</v>
      </c>
      <c r="D23" s="16">
        <v>1.19</v>
      </c>
    </row>
    <row r="24" spans="1:4" x14ac:dyDescent="0.45">
      <c r="A24" s="17" t="s">
        <v>32</v>
      </c>
      <c r="B24" s="17">
        <v>2002</v>
      </c>
      <c r="C24" s="17" t="s">
        <v>75</v>
      </c>
      <c r="D24" s="18">
        <v>0.71</v>
      </c>
    </row>
    <row r="25" spans="1:4" x14ac:dyDescent="0.45">
      <c r="A25" s="15" t="s">
        <v>58</v>
      </c>
      <c r="B25" s="15">
        <v>2002</v>
      </c>
      <c r="C25" s="15" t="s">
        <v>75</v>
      </c>
      <c r="D25" s="16">
        <v>0.01</v>
      </c>
    </row>
    <row r="26" spans="1:4" x14ac:dyDescent="0.45">
      <c r="A26" s="17" t="s">
        <v>59</v>
      </c>
      <c r="B26" s="17">
        <v>2002</v>
      </c>
      <c r="C26" s="17" t="s">
        <v>75</v>
      </c>
      <c r="D26" s="18">
        <v>0</v>
      </c>
    </row>
    <row r="27" spans="1:4" x14ac:dyDescent="0.45">
      <c r="A27" s="15" t="s">
        <v>32</v>
      </c>
      <c r="B27" s="15">
        <v>2003</v>
      </c>
      <c r="C27" s="15" t="s">
        <v>75</v>
      </c>
      <c r="D27" s="16">
        <v>0.22</v>
      </c>
    </row>
    <row r="28" spans="1:4" x14ac:dyDescent="0.45">
      <c r="A28" s="17" t="s">
        <v>36</v>
      </c>
      <c r="B28" s="17">
        <v>2003</v>
      </c>
      <c r="C28" s="17" t="s">
        <v>75</v>
      </c>
      <c r="D28" s="18">
        <v>0.93</v>
      </c>
    </row>
    <row r="29" spans="1:4" x14ac:dyDescent="0.45">
      <c r="A29" s="15" t="s">
        <v>56</v>
      </c>
      <c r="B29" s="15">
        <v>2003</v>
      </c>
      <c r="C29" s="15" t="s">
        <v>75</v>
      </c>
      <c r="D29" s="16">
        <v>34.76</v>
      </c>
    </row>
    <row r="30" spans="1:4" x14ac:dyDescent="0.45">
      <c r="A30" s="17" t="s">
        <v>57</v>
      </c>
      <c r="B30" s="17">
        <v>2003</v>
      </c>
      <c r="C30" s="17" t="s">
        <v>75</v>
      </c>
      <c r="D30" s="18">
        <v>27.49</v>
      </c>
    </row>
    <row r="31" spans="1:4" x14ac:dyDescent="0.45">
      <c r="A31" s="15" t="s">
        <v>38</v>
      </c>
      <c r="B31" s="15">
        <v>2003</v>
      </c>
      <c r="C31" s="15" t="s">
        <v>75</v>
      </c>
      <c r="D31" s="16">
        <v>1.2</v>
      </c>
    </row>
    <row r="32" spans="1:4" x14ac:dyDescent="0.45">
      <c r="A32" s="17" t="s">
        <v>32</v>
      </c>
      <c r="B32" s="17">
        <v>2003</v>
      </c>
      <c r="C32" s="17" t="s">
        <v>75</v>
      </c>
      <c r="D32" s="18">
        <v>0.72</v>
      </c>
    </row>
    <row r="33" spans="1:4" x14ac:dyDescent="0.45">
      <c r="A33" s="15" t="s">
        <v>58</v>
      </c>
      <c r="B33" s="15">
        <v>2003</v>
      </c>
      <c r="C33" s="15" t="s">
        <v>75</v>
      </c>
      <c r="D33" s="16">
        <v>0.02</v>
      </c>
    </row>
    <row r="34" spans="1:4" x14ac:dyDescent="0.45">
      <c r="A34" s="17" t="s">
        <v>59</v>
      </c>
      <c r="B34" s="17">
        <v>2003</v>
      </c>
      <c r="C34" s="17" t="s">
        <v>75</v>
      </c>
      <c r="D34" s="18">
        <v>0</v>
      </c>
    </row>
    <row r="35" spans="1:4" x14ac:dyDescent="0.45">
      <c r="A35" s="15" t="s">
        <v>32</v>
      </c>
      <c r="B35" s="15">
        <v>2004</v>
      </c>
      <c r="C35" s="15" t="s">
        <v>75</v>
      </c>
      <c r="D35" s="16">
        <v>0.22</v>
      </c>
    </row>
    <row r="36" spans="1:4" x14ac:dyDescent="0.45">
      <c r="A36" s="17" t="s">
        <v>36</v>
      </c>
      <c r="B36" s="17">
        <v>2004</v>
      </c>
      <c r="C36" s="17" t="s">
        <v>75</v>
      </c>
      <c r="D36" s="18">
        <v>0.94</v>
      </c>
    </row>
    <row r="37" spans="1:4" x14ac:dyDescent="0.45">
      <c r="A37" s="15" t="s">
        <v>56</v>
      </c>
      <c r="B37" s="15">
        <v>2004</v>
      </c>
      <c r="C37" s="15" t="s">
        <v>75</v>
      </c>
      <c r="D37" s="16">
        <v>33.75</v>
      </c>
    </row>
    <row r="38" spans="1:4" x14ac:dyDescent="0.45">
      <c r="A38" s="17" t="s">
        <v>57</v>
      </c>
      <c r="B38" s="17">
        <v>2004</v>
      </c>
      <c r="C38" s="17" t="s">
        <v>75</v>
      </c>
      <c r="D38" s="18">
        <v>26.96</v>
      </c>
    </row>
    <row r="39" spans="1:4" x14ac:dyDescent="0.45">
      <c r="A39" s="15" t="s">
        <v>38</v>
      </c>
      <c r="B39" s="15">
        <v>2004</v>
      </c>
      <c r="C39" s="15" t="s">
        <v>75</v>
      </c>
      <c r="D39" s="16">
        <v>1.21</v>
      </c>
    </row>
    <row r="40" spans="1:4" x14ac:dyDescent="0.45">
      <c r="A40" s="17" t="s">
        <v>32</v>
      </c>
      <c r="B40" s="17">
        <v>2004</v>
      </c>
      <c r="C40" s="17" t="s">
        <v>75</v>
      </c>
      <c r="D40" s="18">
        <v>0.76</v>
      </c>
    </row>
    <row r="41" spans="1:4" x14ac:dyDescent="0.45">
      <c r="A41" s="15" t="s">
        <v>58</v>
      </c>
      <c r="B41" s="15">
        <v>2004</v>
      </c>
      <c r="C41" s="15" t="s">
        <v>75</v>
      </c>
      <c r="D41" s="16">
        <v>0.02</v>
      </c>
    </row>
    <row r="42" spans="1:4" x14ac:dyDescent="0.45">
      <c r="A42" s="17" t="s">
        <v>59</v>
      </c>
      <c r="B42" s="17">
        <v>2004</v>
      </c>
      <c r="C42" s="17" t="s">
        <v>75</v>
      </c>
      <c r="D42" s="18">
        <v>0.01</v>
      </c>
    </row>
    <row r="43" spans="1:4" x14ac:dyDescent="0.45">
      <c r="A43" s="15" t="s">
        <v>32</v>
      </c>
      <c r="B43" s="15">
        <v>2005</v>
      </c>
      <c r="C43" s="15" t="s">
        <v>75</v>
      </c>
      <c r="D43" s="16">
        <v>0.22</v>
      </c>
    </row>
    <row r="44" spans="1:4" x14ac:dyDescent="0.45">
      <c r="A44" s="17" t="s">
        <v>36</v>
      </c>
      <c r="B44" s="17">
        <v>2005</v>
      </c>
      <c r="C44" s="17" t="s">
        <v>75</v>
      </c>
      <c r="D44" s="18">
        <v>0.87</v>
      </c>
    </row>
    <row r="45" spans="1:4" x14ac:dyDescent="0.45">
      <c r="A45" s="15" t="s">
        <v>56</v>
      </c>
      <c r="B45" s="15">
        <v>2005</v>
      </c>
      <c r="C45" s="15" t="s">
        <v>75</v>
      </c>
      <c r="D45" s="16">
        <v>31.23</v>
      </c>
    </row>
    <row r="46" spans="1:4" x14ac:dyDescent="0.45">
      <c r="A46" s="17" t="s">
        <v>57</v>
      </c>
      <c r="B46" s="17">
        <v>2005</v>
      </c>
      <c r="C46" s="17" t="s">
        <v>75</v>
      </c>
      <c r="D46" s="18">
        <v>23.34</v>
      </c>
    </row>
    <row r="47" spans="1:4" x14ac:dyDescent="0.45">
      <c r="A47" s="15" t="s">
        <v>38</v>
      </c>
      <c r="B47" s="15">
        <v>2005</v>
      </c>
      <c r="C47" s="15" t="s">
        <v>75</v>
      </c>
      <c r="D47" s="16">
        <v>1.3</v>
      </c>
    </row>
    <row r="48" spans="1:4" x14ac:dyDescent="0.45">
      <c r="A48" s="17" t="s">
        <v>32</v>
      </c>
      <c r="B48" s="17">
        <v>2005</v>
      </c>
      <c r="C48" s="17" t="s">
        <v>75</v>
      </c>
      <c r="D48" s="18">
        <v>0.81</v>
      </c>
    </row>
    <row r="49" spans="1:4" x14ac:dyDescent="0.45">
      <c r="A49" s="15" t="s">
        <v>58</v>
      </c>
      <c r="B49" s="15">
        <v>2005</v>
      </c>
      <c r="C49" s="15" t="s">
        <v>75</v>
      </c>
      <c r="D49" s="16">
        <v>0.02</v>
      </c>
    </row>
    <row r="50" spans="1:4" x14ac:dyDescent="0.45">
      <c r="A50" s="17" t="s">
        <v>59</v>
      </c>
      <c r="B50" s="17">
        <v>2005</v>
      </c>
      <c r="C50" s="17" t="s">
        <v>75</v>
      </c>
      <c r="D50" s="18">
        <v>0.01</v>
      </c>
    </row>
    <row r="51" spans="1:4" x14ac:dyDescent="0.45">
      <c r="A51" s="15" t="s">
        <v>32</v>
      </c>
      <c r="B51" s="15">
        <v>2006</v>
      </c>
      <c r="C51" s="15" t="s">
        <v>75</v>
      </c>
      <c r="D51" s="16">
        <v>0.23</v>
      </c>
    </row>
    <row r="52" spans="1:4" x14ac:dyDescent="0.45">
      <c r="A52" s="17" t="s">
        <v>36</v>
      </c>
      <c r="B52" s="17">
        <v>2006</v>
      </c>
      <c r="C52" s="17" t="s">
        <v>75</v>
      </c>
      <c r="D52" s="18">
        <v>0.79</v>
      </c>
    </row>
    <row r="53" spans="1:4" x14ac:dyDescent="0.45">
      <c r="A53" s="15" t="s">
        <v>56</v>
      </c>
      <c r="B53" s="15">
        <v>2006</v>
      </c>
      <c r="C53" s="15" t="s">
        <v>75</v>
      </c>
      <c r="D53" s="16">
        <v>30.96</v>
      </c>
    </row>
    <row r="54" spans="1:4" x14ac:dyDescent="0.45">
      <c r="A54" s="17" t="s">
        <v>57</v>
      </c>
      <c r="B54" s="17">
        <v>2006</v>
      </c>
      <c r="C54" s="17" t="s">
        <v>75</v>
      </c>
      <c r="D54" s="18">
        <v>27.82</v>
      </c>
    </row>
    <row r="55" spans="1:4" x14ac:dyDescent="0.45">
      <c r="A55" s="15" t="s">
        <v>38</v>
      </c>
      <c r="B55" s="15">
        <v>2006</v>
      </c>
      <c r="C55" s="15" t="s">
        <v>75</v>
      </c>
      <c r="D55" s="16">
        <v>1.39</v>
      </c>
    </row>
    <row r="56" spans="1:4" x14ac:dyDescent="0.45">
      <c r="A56" s="17" t="s">
        <v>32</v>
      </c>
      <c r="B56" s="17">
        <v>2006</v>
      </c>
      <c r="C56" s="17" t="s">
        <v>75</v>
      </c>
      <c r="D56" s="18">
        <v>0.91</v>
      </c>
    </row>
    <row r="57" spans="1:4" x14ac:dyDescent="0.45">
      <c r="A57" s="15" t="s">
        <v>58</v>
      </c>
      <c r="B57" s="15">
        <v>2006</v>
      </c>
      <c r="C57" s="15" t="s">
        <v>75</v>
      </c>
      <c r="D57" s="16">
        <v>0.02</v>
      </c>
    </row>
    <row r="58" spans="1:4" x14ac:dyDescent="0.45">
      <c r="A58" s="17" t="s">
        <v>59</v>
      </c>
      <c r="B58" s="17">
        <v>2006</v>
      </c>
      <c r="C58" s="17" t="s">
        <v>75</v>
      </c>
      <c r="D58" s="18">
        <v>0.01</v>
      </c>
    </row>
    <row r="59" spans="1:4" x14ac:dyDescent="0.45">
      <c r="A59" s="15" t="s">
        <v>32</v>
      </c>
      <c r="B59" s="15">
        <v>2007</v>
      </c>
      <c r="C59" s="15" t="s">
        <v>75</v>
      </c>
      <c r="D59" s="16">
        <v>0.28999999999999998</v>
      </c>
    </row>
    <row r="60" spans="1:4" x14ac:dyDescent="0.45">
      <c r="A60" s="17" t="s">
        <v>36</v>
      </c>
      <c r="B60" s="17">
        <v>2007</v>
      </c>
      <c r="C60" s="17" t="s">
        <v>75</v>
      </c>
      <c r="D60" s="18">
        <v>0.74</v>
      </c>
    </row>
    <row r="61" spans="1:4" x14ac:dyDescent="0.45">
      <c r="A61" s="15" t="s">
        <v>56</v>
      </c>
      <c r="B61" s="15">
        <v>2007</v>
      </c>
      <c r="C61" s="15" t="s">
        <v>75</v>
      </c>
      <c r="D61" s="16">
        <v>35.25</v>
      </c>
    </row>
    <row r="62" spans="1:4" x14ac:dyDescent="0.45">
      <c r="A62" s="17" t="s">
        <v>57</v>
      </c>
      <c r="B62" s="17">
        <v>2007</v>
      </c>
      <c r="C62" s="17" t="s">
        <v>75</v>
      </c>
      <c r="D62" s="18">
        <v>27.92</v>
      </c>
    </row>
    <row r="63" spans="1:4" x14ac:dyDescent="0.45">
      <c r="A63" s="15" t="s">
        <v>38</v>
      </c>
      <c r="B63" s="15">
        <v>2007</v>
      </c>
      <c r="C63" s="15" t="s">
        <v>75</v>
      </c>
      <c r="D63" s="16">
        <v>1.29</v>
      </c>
    </row>
    <row r="64" spans="1:4" x14ac:dyDescent="0.45">
      <c r="A64" s="17" t="s">
        <v>32</v>
      </c>
      <c r="B64" s="17">
        <v>2007</v>
      </c>
      <c r="C64" s="17" t="s">
        <v>75</v>
      </c>
      <c r="D64" s="18">
        <v>0.89</v>
      </c>
    </row>
    <row r="65" spans="1:4" x14ac:dyDescent="0.45">
      <c r="A65" s="15" t="s">
        <v>58</v>
      </c>
      <c r="B65" s="15">
        <v>2007</v>
      </c>
      <c r="C65" s="15" t="s">
        <v>75</v>
      </c>
      <c r="D65" s="16">
        <v>0.03</v>
      </c>
    </row>
    <row r="66" spans="1:4" x14ac:dyDescent="0.45">
      <c r="A66" s="17" t="s">
        <v>59</v>
      </c>
      <c r="B66" s="17">
        <v>2007</v>
      </c>
      <c r="C66" s="17" t="s">
        <v>75</v>
      </c>
      <c r="D66" s="18">
        <v>0.02</v>
      </c>
    </row>
    <row r="67" spans="1:4" x14ac:dyDescent="0.45">
      <c r="A67" s="15" t="s">
        <v>32</v>
      </c>
      <c r="B67" s="15">
        <v>2008</v>
      </c>
      <c r="C67" s="15" t="s">
        <v>75</v>
      </c>
      <c r="D67" s="16">
        <v>0.32</v>
      </c>
    </row>
    <row r="68" spans="1:4" x14ac:dyDescent="0.45">
      <c r="A68" s="17" t="s">
        <v>36</v>
      </c>
      <c r="B68" s="17">
        <v>2008</v>
      </c>
      <c r="C68" s="17" t="s">
        <v>75</v>
      </c>
      <c r="D68" s="18">
        <v>0.73</v>
      </c>
    </row>
    <row r="69" spans="1:4" x14ac:dyDescent="0.45">
      <c r="A69" s="15" t="s">
        <v>56</v>
      </c>
      <c r="B69" s="15">
        <v>2008</v>
      </c>
      <c r="C69" s="15" t="s">
        <v>75</v>
      </c>
      <c r="D69" s="16">
        <v>36.04</v>
      </c>
    </row>
    <row r="70" spans="1:4" x14ac:dyDescent="0.45">
      <c r="A70" s="17" t="s">
        <v>57</v>
      </c>
      <c r="B70" s="17">
        <v>2008</v>
      </c>
      <c r="C70" s="17" t="s">
        <v>75</v>
      </c>
      <c r="D70" s="18">
        <v>27.7</v>
      </c>
    </row>
    <row r="71" spans="1:4" x14ac:dyDescent="0.45">
      <c r="A71" s="15" t="s">
        <v>38</v>
      </c>
      <c r="B71" s="15">
        <v>2008</v>
      </c>
      <c r="C71" s="15" t="s">
        <v>75</v>
      </c>
      <c r="D71" s="16">
        <v>1.28</v>
      </c>
    </row>
    <row r="72" spans="1:4" x14ac:dyDescent="0.45">
      <c r="A72" s="17" t="s">
        <v>32</v>
      </c>
      <c r="B72" s="17">
        <v>2008</v>
      </c>
      <c r="C72" s="17" t="s">
        <v>75</v>
      </c>
      <c r="D72" s="18">
        <v>0.91</v>
      </c>
    </row>
    <row r="73" spans="1:4" x14ac:dyDescent="0.45">
      <c r="A73" s="15" t="s">
        <v>58</v>
      </c>
      <c r="B73" s="15">
        <v>2008</v>
      </c>
      <c r="C73" s="15" t="s">
        <v>75</v>
      </c>
      <c r="D73" s="16">
        <v>0.04</v>
      </c>
    </row>
    <row r="74" spans="1:4" x14ac:dyDescent="0.45">
      <c r="A74" s="17" t="s">
        <v>59</v>
      </c>
      <c r="B74" s="17">
        <v>2008</v>
      </c>
      <c r="C74" s="17" t="s">
        <v>75</v>
      </c>
      <c r="D74" s="18">
        <v>0.02</v>
      </c>
    </row>
    <row r="75" spans="1:4" x14ac:dyDescent="0.45">
      <c r="A75" s="15" t="s">
        <v>32</v>
      </c>
      <c r="B75" s="15">
        <v>2009</v>
      </c>
      <c r="C75" s="15" t="s">
        <v>75</v>
      </c>
      <c r="D75" s="16">
        <v>0.36</v>
      </c>
    </row>
    <row r="76" spans="1:4" x14ac:dyDescent="0.45">
      <c r="A76" s="17" t="s">
        <v>36</v>
      </c>
      <c r="B76" s="17">
        <v>2009</v>
      </c>
      <c r="C76" s="17" t="s">
        <v>75</v>
      </c>
      <c r="D76" s="18">
        <v>0.71</v>
      </c>
    </row>
    <row r="77" spans="1:4" x14ac:dyDescent="0.45">
      <c r="A77" s="15" t="s">
        <v>56</v>
      </c>
      <c r="B77" s="15">
        <v>2009</v>
      </c>
      <c r="C77" s="15" t="s">
        <v>75</v>
      </c>
      <c r="D77" s="16">
        <v>35.72</v>
      </c>
    </row>
    <row r="78" spans="1:4" x14ac:dyDescent="0.45">
      <c r="A78" s="17" t="s">
        <v>57</v>
      </c>
      <c r="B78" s="17">
        <v>2009</v>
      </c>
      <c r="C78" s="17" t="s">
        <v>75</v>
      </c>
      <c r="D78" s="18">
        <v>27.69</v>
      </c>
    </row>
    <row r="79" spans="1:4" x14ac:dyDescent="0.45">
      <c r="A79" s="15" t="s">
        <v>38</v>
      </c>
      <c r="B79" s="15">
        <v>2009</v>
      </c>
      <c r="C79" s="15" t="s">
        <v>75</v>
      </c>
      <c r="D79" s="16">
        <v>1.24</v>
      </c>
    </row>
    <row r="80" spans="1:4" x14ac:dyDescent="0.45">
      <c r="A80" s="17" t="s">
        <v>32</v>
      </c>
      <c r="B80" s="17">
        <v>2009</v>
      </c>
      <c r="C80" s="17" t="s">
        <v>75</v>
      </c>
      <c r="D80" s="18">
        <v>0.88</v>
      </c>
    </row>
    <row r="81" spans="1:4" x14ac:dyDescent="0.45">
      <c r="A81" s="15" t="s">
        <v>58</v>
      </c>
      <c r="B81" s="15">
        <v>2009</v>
      </c>
      <c r="C81" s="15" t="s">
        <v>75</v>
      </c>
      <c r="D81" s="16">
        <v>0.05</v>
      </c>
    </row>
    <row r="82" spans="1:4" x14ac:dyDescent="0.45">
      <c r="A82" s="17" t="s">
        <v>59</v>
      </c>
      <c r="B82" s="17">
        <v>2009</v>
      </c>
      <c r="C82" s="17" t="s">
        <v>75</v>
      </c>
      <c r="D82" s="18">
        <v>0.02</v>
      </c>
    </row>
    <row r="83" spans="1:4" x14ac:dyDescent="0.45">
      <c r="A83" s="15" t="s">
        <v>32</v>
      </c>
      <c r="B83" s="15">
        <v>2010</v>
      </c>
      <c r="C83" s="15" t="s">
        <v>75</v>
      </c>
      <c r="D83" s="16">
        <v>0.36</v>
      </c>
    </row>
    <row r="84" spans="1:4" x14ac:dyDescent="0.45">
      <c r="A84" s="17" t="s">
        <v>36</v>
      </c>
      <c r="B84" s="17">
        <v>2010</v>
      </c>
      <c r="C84" s="17" t="s">
        <v>75</v>
      </c>
      <c r="D84" s="18">
        <v>1.03</v>
      </c>
    </row>
    <row r="85" spans="1:4" x14ac:dyDescent="0.45">
      <c r="A85" s="15" t="s">
        <v>56</v>
      </c>
      <c r="B85" s="15">
        <v>2010</v>
      </c>
      <c r="C85" s="15" t="s">
        <v>75</v>
      </c>
      <c r="D85" s="16">
        <v>36.06</v>
      </c>
    </row>
    <row r="86" spans="1:4" x14ac:dyDescent="0.45">
      <c r="A86" s="17" t="s">
        <v>57</v>
      </c>
      <c r="B86" s="17">
        <v>2010</v>
      </c>
      <c r="C86" s="17" t="s">
        <v>75</v>
      </c>
      <c r="D86" s="18">
        <v>26.34</v>
      </c>
    </row>
    <row r="87" spans="1:4" x14ac:dyDescent="0.45">
      <c r="A87" s="15" t="s">
        <v>38</v>
      </c>
      <c r="B87" s="15">
        <v>2010</v>
      </c>
      <c r="C87" s="15" t="s">
        <v>75</v>
      </c>
      <c r="D87" s="16">
        <v>1.21</v>
      </c>
    </row>
    <row r="88" spans="1:4" x14ac:dyDescent="0.45">
      <c r="A88" s="17" t="s">
        <v>32</v>
      </c>
      <c r="B88" s="17">
        <v>2010</v>
      </c>
      <c r="C88" s="17" t="s">
        <v>75</v>
      </c>
      <c r="D88" s="18">
        <v>0.92</v>
      </c>
    </row>
    <row r="89" spans="1:4" x14ac:dyDescent="0.45">
      <c r="A89" s="15" t="s">
        <v>58</v>
      </c>
      <c r="B89" s="15">
        <v>2010</v>
      </c>
      <c r="C89" s="15" t="s">
        <v>75</v>
      </c>
      <c r="D89" s="16">
        <v>0.09</v>
      </c>
    </row>
    <row r="90" spans="1:4" x14ac:dyDescent="0.45">
      <c r="A90" s="17" t="s">
        <v>59</v>
      </c>
      <c r="B90" s="17">
        <v>2010</v>
      </c>
      <c r="C90" s="17" t="s">
        <v>75</v>
      </c>
      <c r="D90" s="18">
        <v>0.04</v>
      </c>
    </row>
    <row r="91" spans="1:4" x14ac:dyDescent="0.45">
      <c r="A91" s="15" t="s">
        <v>32</v>
      </c>
      <c r="B91" s="15">
        <v>2011</v>
      </c>
      <c r="C91" s="15" t="s">
        <v>75</v>
      </c>
      <c r="D91" s="16">
        <v>0.44</v>
      </c>
    </row>
    <row r="92" spans="1:4" x14ac:dyDescent="0.45">
      <c r="A92" s="17" t="s">
        <v>36</v>
      </c>
      <c r="B92" s="17">
        <v>2011</v>
      </c>
      <c r="C92" s="17" t="s">
        <v>75</v>
      </c>
      <c r="D92" s="18">
        <v>0.96</v>
      </c>
    </row>
    <row r="93" spans="1:4" x14ac:dyDescent="0.45">
      <c r="A93" s="15" t="s">
        <v>56</v>
      </c>
      <c r="B93" s="15">
        <v>2011</v>
      </c>
      <c r="C93" s="15" t="s">
        <v>75</v>
      </c>
      <c r="D93" s="16">
        <v>32.39</v>
      </c>
    </row>
    <row r="94" spans="1:4" x14ac:dyDescent="0.45">
      <c r="A94" s="17" t="s">
        <v>57</v>
      </c>
      <c r="B94" s="17">
        <v>2011</v>
      </c>
      <c r="C94" s="17" t="s">
        <v>75</v>
      </c>
      <c r="D94" s="18">
        <v>26.71</v>
      </c>
    </row>
    <row r="95" spans="1:4" x14ac:dyDescent="0.45">
      <c r="A95" s="15" t="s">
        <v>38</v>
      </c>
      <c r="B95" s="15">
        <v>2011</v>
      </c>
      <c r="C95" s="15" t="s">
        <v>75</v>
      </c>
      <c r="D95" s="16">
        <v>1.19</v>
      </c>
    </row>
    <row r="96" spans="1:4" x14ac:dyDescent="0.45">
      <c r="A96" s="17" t="s">
        <v>32</v>
      </c>
      <c r="B96" s="17">
        <v>2011</v>
      </c>
      <c r="C96" s="17" t="s">
        <v>75</v>
      </c>
      <c r="D96" s="18">
        <v>0.95</v>
      </c>
    </row>
    <row r="97" spans="1:4" x14ac:dyDescent="0.45">
      <c r="A97" s="15" t="s">
        <v>58</v>
      </c>
      <c r="B97" s="15">
        <v>2011</v>
      </c>
      <c r="C97" s="15" t="s">
        <v>75</v>
      </c>
      <c r="D97" s="16">
        <v>0.17</v>
      </c>
    </row>
    <row r="98" spans="1:4" x14ac:dyDescent="0.45">
      <c r="A98" s="17" t="s">
        <v>59</v>
      </c>
      <c r="B98" s="17">
        <v>2011</v>
      </c>
      <c r="C98" s="17" t="s">
        <v>75</v>
      </c>
      <c r="D98" s="18">
        <v>7.0000000000000007E-2</v>
      </c>
    </row>
    <row r="99" spans="1:4" x14ac:dyDescent="0.45">
      <c r="A99" s="15" t="s">
        <v>32</v>
      </c>
      <c r="B99" s="15">
        <v>2012</v>
      </c>
      <c r="C99" s="15" t="s">
        <v>75</v>
      </c>
      <c r="D99" s="16">
        <v>0.53</v>
      </c>
    </row>
    <row r="100" spans="1:4" x14ac:dyDescent="0.45">
      <c r="A100" s="17" t="s">
        <v>36</v>
      </c>
      <c r="B100" s="17">
        <v>2012</v>
      </c>
      <c r="C100" s="17" t="s">
        <v>75</v>
      </c>
      <c r="D100" s="18">
        <v>0.91</v>
      </c>
    </row>
    <row r="101" spans="1:4" x14ac:dyDescent="0.45">
      <c r="A101" s="15" t="s">
        <v>56</v>
      </c>
      <c r="B101" s="15">
        <v>2012</v>
      </c>
      <c r="C101" s="15" t="s">
        <v>75</v>
      </c>
      <c r="D101" s="16">
        <v>38.6</v>
      </c>
    </row>
    <row r="102" spans="1:4" x14ac:dyDescent="0.45">
      <c r="A102" s="17" t="s">
        <v>57</v>
      </c>
      <c r="B102" s="17">
        <v>2012</v>
      </c>
      <c r="C102" s="17" t="s">
        <v>75</v>
      </c>
      <c r="D102" s="18">
        <v>25.44</v>
      </c>
    </row>
    <row r="103" spans="1:4" x14ac:dyDescent="0.45">
      <c r="A103" s="15" t="s">
        <v>38</v>
      </c>
      <c r="B103" s="15">
        <v>2012</v>
      </c>
      <c r="C103" s="15" t="s">
        <v>75</v>
      </c>
      <c r="D103" s="16">
        <v>1.25</v>
      </c>
    </row>
    <row r="104" spans="1:4" x14ac:dyDescent="0.45">
      <c r="A104" s="17" t="s">
        <v>32</v>
      </c>
      <c r="B104" s="17">
        <v>2012</v>
      </c>
      <c r="C104" s="17" t="s">
        <v>75</v>
      </c>
      <c r="D104" s="18">
        <v>1.01</v>
      </c>
    </row>
    <row r="105" spans="1:4" x14ac:dyDescent="0.45">
      <c r="A105" s="15" t="s">
        <v>58</v>
      </c>
      <c r="B105" s="15">
        <v>2012</v>
      </c>
      <c r="C105" s="15" t="s">
        <v>75</v>
      </c>
      <c r="D105" s="16">
        <v>0.3</v>
      </c>
    </row>
    <row r="106" spans="1:4" x14ac:dyDescent="0.45">
      <c r="A106" s="17" t="s">
        <v>59</v>
      </c>
      <c r="B106" s="17">
        <v>2012</v>
      </c>
      <c r="C106" s="17" t="s">
        <v>75</v>
      </c>
      <c r="D106" s="18">
        <v>0.09</v>
      </c>
    </row>
    <row r="107" spans="1:4" x14ac:dyDescent="0.45">
      <c r="A107" s="15" t="s">
        <v>32</v>
      </c>
      <c r="B107" s="15">
        <v>2013</v>
      </c>
      <c r="C107" s="15" t="s">
        <v>75</v>
      </c>
      <c r="D107" s="16">
        <v>0.57999999999999996</v>
      </c>
    </row>
    <row r="108" spans="1:4" x14ac:dyDescent="0.45">
      <c r="A108" s="17" t="s">
        <v>36</v>
      </c>
      <c r="B108" s="17">
        <v>2013</v>
      </c>
      <c r="C108" s="17" t="s">
        <v>75</v>
      </c>
      <c r="D108" s="18">
        <v>0.75</v>
      </c>
    </row>
    <row r="109" spans="1:4" x14ac:dyDescent="0.45">
      <c r="A109" s="15" t="s">
        <v>56</v>
      </c>
      <c r="B109" s="15">
        <v>2013</v>
      </c>
      <c r="C109" s="15" t="s">
        <v>75</v>
      </c>
      <c r="D109" s="16">
        <v>38.46</v>
      </c>
    </row>
    <row r="110" spans="1:4" x14ac:dyDescent="0.45">
      <c r="A110" s="17" t="s">
        <v>57</v>
      </c>
      <c r="B110" s="17">
        <v>2013</v>
      </c>
      <c r="C110" s="17" t="s">
        <v>75</v>
      </c>
      <c r="D110" s="18">
        <v>25.99</v>
      </c>
    </row>
    <row r="111" spans="1:4" x14ac:dyDescent="0.45">
      <c r="A111" s="15" t="s">
        <v>38</v>
      </c>
      <c r="B111" s="15">
        <v>2013</v>
      </c>
      <c r="C111" s="15" t="s">
        <v>75</v>
      </c>
      <c r="D111" s="16">
        <v>1.28</v>
      </c>
    </row>
    <row r="112" spans="1:4" x14ac:dyDescent="0.45">
      <c r="A112" s="17" t="s">
        <v>32</v>
      </c>
      <c r="B112" s="17">
        <v>2013</v>
      </c>
      <c r="C112" s="17" t="s">
        <v>75</v>
      </c>
      <c r="D112" s="18">
        <v>1.04</v>
      </c>
    </row>
    <row r="113" spans="1:4" x14ac:dyDescent="0.45">
      <c r="A113" s="15" t="s">
        <v>58</v>
      </c>
      <c r="B113" s="15">
        <v>2013</v>
      </c>
      <c r="C113" s="15" t="s">
        <v>75</v>
      </c>
      <c r="D113" s="16">
        <v>0.5</v>
      </c>
    </row>
    <row r="114" spans="1:4" x14ac:dyDescent="0.45">
      <c r="A114" s="17" t="s">
        <v>59</v>
      </c>
      <c r="B114" s="17">
        <v>2013</v>
      </c>
      <c r="C114" s="17" t="s">
        <v>75</v>
      </c>
      <c r="D114" s="18">
        <v>0.09</v>
      </c>
    </row>
    <row r="115" spans="1:4" x14ac:dyDescent="0.45">
      <c r="A115" s="15" t="s">
        <v>32</v>
      </c>
      <c r="B115" s="15">
        <v>2014</v>
      </c>
      <c r="C115" s="15" t="s">
        <v>75</v>
      </c>
      <c r="D115" s="16">
        <v>0.59</v>
      </c>
    </row>
    <row r="116" spans="1:4" x14ac:dyDescent="0.45">
      <c r="A116" s="17" t="s">
        <v>36</v>
      </c>
      <c r="B116" s="17">
        <v>2014</v>
      </c>
      <c r="C116" s="17" t="s">
        <v>75</v>
      </c>
      <c r="D116" s="18">
        <v>0.5</v>
      </c>
    </row>
    <row r="117" spans="1:4" x14ac:dyDescent="0.45">
      <c r="A117" s="15" t="s">
        <v>56</v>
      </c>
      <c r="B117" s="15">
        <v>2014</v>
      </c>
      <c r="C117" s="15" t="s">
        <v>75</v>
      </c>
      <c r="D117" s="16">
        <v>38.04</v>
      </c>
    </row>
    <row r="118" spans="1:4" x14ac:dyDescent="0.45">
      <c r="A118" s="17" t="s">
        <v>57</v>
      </c>
      <c r="B118" s="17">
        <v>2014</v>
      </c>
      <c r="C118" s="17" t="s">
        <v>75</v>
      </c>
      <c r="D118" s="18">
        <v>27.56</v>
      </c>
    </row>
    <row r="119" spans="1:4" x14ac:dyDescent="0.45">
      <c r="A119" s="15" t="s">
        <v>38</v>
      </c>
      <c r="B119" s="15">
        <v>2014</v>
      </c>
      <c r="C119" s="15" t="s">
        <v>75</v>
      </c>
      <c r="D119" s="16">
        <v>1.35</v>
      </c>
    </row>
    <row r="120" spans="1:4" x14ac:dyDescent="0.45">
      <c r="A120" s="17" t="s">
        <v>32</v>
      </c>
      <c r="B120" s="17">
        <v>2014</v>
      </c>
      <c r="C120" s="17" t="s">
        <v>75</v>
      </c>
      <c r="D120" s="18">
        <v>1.1000000000000001</v>
      </c>
    </row>
    <row r="121" spans="1:4" x14ac:dyDescent="0.45">
      <c r="A121" s="15" t="s">
        <v>58</v>
      </c>
      <c r="B121" s="15">
        <v>2014</v>
      </c>
      <c r="C121" s="15" t="s">
        <v>75</v>
      </c>
      <c r="D121" s="16">
        <v>0.84</v>
      </c>
    </row>
    <row r="122" spans="1:4" x14ac:dyDescent="0.45">
      <c r="A122" s="17" t="s">
        <v>59</v>
      </c>
      <c r="B122" s="17">
        <v>2014</v>
      </c>
      <c r="C122" s="17" t="s">
        <v>75</v>
      </c>
      <c r="D122" s="18">
        <v>0.1</v>
      </c>
    </row>
    <row r="123" spans="1:4" x14ac:dyDescent="0.45">
      <c r="A123" s="15" t="s">
        <v>32</v>
      </c>
      <c r="B123" s="15">
        <v>2015</v>
      </c>
      <c r="C123" s="15" t="s">
        <v>75</v>
      </c>
      <c r="D123" s="16">
        <v>0.52</v>
      </c>
    </row>
    <row r="124" spans="1:4" x14ac:dyDescent="0.45">
      <c r="A124" s="17" t="s">
        <v>36</v>
      </c>
      <c r="B124" s="17">
        <v>2015</v>
      </c>
      <c r="C124" s="17" t="s">
        <v>75</v>
      </c>
      <c r="D124" s="18">
        <v>0.63</v>
      </c>
    </row>
    <row r="125" spans="1:4" x14ac:dyDescent="0.45">
      <c r="A125" s="15" t="s">
        <v>56</v>
      </c>
      <c r="B125" s="15">
        <v>2015</v>
      </c>
      <c r="C125" s="15" t="s">
        <v>75</v>
      </c>
      <c r="D125" s="16">
        <v>38.26</v>
      </c>
    </row>
    <row r="126" spans="1:4" x14ac:dyDescent="0.45">
      <c r="A126" s="17" t="s">
        <v>57</v>
      </c>
      <c r="B126" s="17">
        <v>2015</v>
      </c>
      <c r="C126" s="17" t="s">
        <v>75</v>
      </c>
      <c r="D126" s="18">
        <v>23.09</v>
      </c>
    </row>
    <row r="127" spans="1:4" x14ac:dyDescent="0.45">
      <c r="A127" s="15" t="s">
        <v>38</v>
      </c>
      <c r="B127" s="15">
        <v>2015</v>
      </c>
      <c r="C127" s="15" t="s">
        <v>75</v>
      </c>
      <c r="D127" s="16">
        <v>1.23</v>
      </c>
    </row>
    <row r="128" spans="1:4" x14ac:dyDescent="0.45">
      <c r="A128" s="17" t="s">
        <v>32</v>
      </c>
      <c r="B128" s="17">
        <v>2015</v>
      </c>
      <c r="C128" s="17" t="s">
        <v>75</v>
      </c>
      <c r="D128" s="18">
        <v>1.1100000000000001</v>
      </c>
    </row>
    <row r="129" spans="1:4" x14ac:dyDescent="0.45">
      <c r="A129" s="15" t="s">
        <v>58</v>
      </c>
      <c r="B129" s="15">
        <v>2015</v>
      </c>
      <c r="C129" s="15" t="s">
        <v>75</v>
      </c>
      <c r="D129" s="16">
        <v>1.1200000000000001</v>
      </c>
    </row>
    <row r="130" spans="1:4" x14ac:dyDescent="0.45">
      <c r="A130" s="17" t="s">
        <v>59</v>
      </c>
      <c r="B130" s="17">
        <v>2015</v>
      </c>
      <c r="C130" s="17" t="s">
        <v>75</v>
      </c>
      <c r="D130" s="18">
        <v>0.11</v>
      </c>
    </row>
    <row r="131" spans="1:4" x14ac:dyDescent="0.45">
      <c r="A131" s="15" t="s">
        <v>32</v>
      </c>
      <c r="B131" s="15">
        <v>2016</v>
      </c>
      <c r="C131" s="15" t="s">
        <v>75</v>
      </c>
      <c r="D131" s="16">
        <v>0.57999999999999996</v>
      </c>
    </row>
    <row r="132" spans="1:4" x14ac:dyDescent="0.45">
      <c r="A132" s="17" t="s">
        <v>36</v>
      </c>
      <c r="B132" s="17">
        <v>2016</v>
      </c>
      <c r="C132" s="17" t="s">
        <v>75</v>
      </c>
      <c r="D132" s="18">
        <v>0.86</v>
      </c>
    </row>
    <row r="133" spans="1:4" x14ac:dyDescent="0.45">
      <c r="A133" s="15" t="s">
        <v>56</v>
      </c>
      <c r="B133" s="15">
        <v>2016</v>
      </c>
      <c r="C133" s="15" t="s">
        <v>75</v>
      </c>
      <c r="D133" s="16">
        <v>34.619999999999997</v>
      </c>
    </row>
    <row r="134" spans="1:4" x14ac:dyDescent="0.45">
      <c r="A134" s="17" t="s">
        <v>57</v>
      </c>
      <c r="B134" s="17">
        <v>2016</v>
      </c>
      <c r="C134" s="17" t="s">
        <v>75</v>
      </c>
      <c r="D134" s="18">
        <v>21.15</v>
      </c>
    </row>
    <row r="135" spans="1:4" x14ac:dyDescent="0.45">
      <c r="A135" s="15" t="s">
        <v>38</v>
      </c>
      <c r="B135" s="15">
        <v>2016</v>
      </c>
      <c r="C135" s="15" t="s">
        <v>75</v>
      </c>
      <c r="D135" s="16">
        <v>1.28</v>
      </c>
    </row>
    <row r="136" spans="1:4" x14ac:dyDescent="0.45">
      <c r="A136" s="17" t="s">
        <v>32</v>
      </c>
      <c r="B136" s="17">
        <v>2016</v>
      </c>
      <c r="C136" s="17" t="s">
        <v>75</v>
      </c>
      <c r="D136" s="18">
        <v>1.17</v>
      </c>
    </row>
    <row r="137" spans="1:4" x14ac:dyDescent="0.45">
      <c r="A137" s="15" t="s">
        <v>58</v>
      </c>
      <c r="B137" s="15">
        <v>2016</v>
      </c>
      <c r="C137" s="15" t="s">
        <v>75</v>
      </c>
      <c r="D137" s="16">
        <v>1.33</v>
      </c>
    </row>
    <row r="138" spans="1:4" x14ac:dyDescent="0.45">
      <c r="A138" s="17" t="s">
        <v>59</v>
      </c>
      <c r="B138" s="17">
        <v>2016</v>
      </c>
      <c r="C138" s="17" t="s">
        <v>75</v>
      </c>
      <c r="D138" s="18">
        <v>0.11</v>
      </c>
    </row>
    <row r="139" spans="1:4" x14ac:dyDescent="0.45">
      <c r="A139" s="15" t="s">
        <v>32</v>
      </c>
      <c r="B139" s="15">
        <v>2017</v>
      </c>
      <c r="C139" s="15" t="s">
        <v>75</v>
      </c>
      <c r="D139" s="16">
        <v>0.69</v>
      </c>
    </row>
    <row r="140" spans="1:4" x14ac:dyDescent="0.45">
      <c r="A140" s="17" t="s">
        <v>36</v>
      </c>
      <c r="B140" s="17">
        <v>2017</v>
      </c>
      <c r="C140" s="17" t="s">
        <v>75</v>
      </c>
      <c r="D140" s="18">
        <v>0.72</v>
      </c>
    </row>
    <row r="141" spans="1:4" x14ac:dyDescent="0.45">
      <c r="A141" s="15" t="s">
        <v>56</v>
      </c>
      <c r="B141" s="15">
        <v>2017</v>
      </c>
      <c r="C141" s="15" t="s">
        <v>75</v>
      </c>
      <c r="D141" s="16">
        <v>34.090000000000003</v>
      </c>
    </row>
    <row r="142" spans="1:4" x14ac:dyDescent="0.45">
      <c r="A142" s="17" t="s">
        <v>57</v>
      </c>
      <c r="B142" s="17">
        <v>2017</v>
      </c>
      <c r="C142" s="17" t="s">
        <v>75</v>
      </c>
      <c r="D142" s="18">
        <v>20.38</v>
      </c>
    </row>
    <row r="143" spans="1:4" x14ac:dyDescent="0.45">
      <c r="A143" s="15" t="s">
        <v>38</v>
      </c>
      <c r="B143" s="15">
        <v>2017</v>
      </c>
      <c r="C143" s="15" t="s">
        <v>75</v>
      </c>
      <c r="D143" s="16">
        <v>1.29</v>
      </c>
    </row>
    <row r="144" spans="1:4" x14ac:dyDescent="0.45">
      <c r="A144" s="17" t="s">
        <v>32</v>
      </c>
      <c r="B144" s="17">
        <v>2017</v>
      </c>
      <c r="C144" s="17" t="s">
        <v>75</v>
      </c>
      <c r="D144" s="18">
        <v>1.17</v>
      </c>
    </row>
    <row r="145" spans="1:4" x14ac:dyDescent="0.45">
      <c r="A145" s="15" t="s">
        <v>58</v>
      </c>
      <c r="B145" s="15">
        <v>2017</v>
      </c>
      <c r="C145" s="15" t="s">
        <v>75</v>
      </c>
      <c r="D145" s="16">
        <v>1.68</v>
      </c>
    </row>
    <row r="146" spans="1:4" x14ac:dyDescent="0.45">
      <c r="A146" s="17" t="s">
        <v>59</v>
      </c>
      <c r="B146" s="17">
        <v>2017</v>
      </c>
      <c r="C146" s="17" t="s">
        <v>75</v>
      </c>
      <c r="D146" s="18">
        <v>0.13</v>
      </c>
    </row>
    <row r="147" spans="1:4" x14ac:dyDescent="0.45">
      <c r="A147" s="15" t="s">
        <v>32</v>
      </c>
      <c r="B147" s="15">
        <v>2018</v>
      </c>
      <c r="C147" s="15" t="s">
        <v>75</v>
      </c>
      <c r="D147" s="16">
        <v>0.66</v>
      </c>
    </row>
    <row r="148" spans="1:4" x14ac:dyDescent="0.45">
      <c r="A148" s="17" t="s">
        <v>36</v>
      </c>
      <c r="B148" s="17">
        <v>2018</v>
      </c>
      <c r="C148" s="17" t="s">
        <v>75</v>
      </c>
      <c r="D148" s="18">
        <v>0.62</v>
      </c>
    </row>
    <row r="149" spans="1:4" x14ac:dyDescent="0.45">
      <c r="A149" s="15" t="s">
        <v>56</v>
      </c>
      <c r="B149" s="15">
        <v>2018</v>
      </c>
      <c r="C149" s="15" t="s">
        <v>75</v>
      </c>
      <c r="D149" s="16">
        <v>34.99</v>
      </c>
    </row>
    <row r="150" spans="1:4" x14ac:dyDescent="0.45">
      <c r="A150" s="17" t="s">
        <v>57</v>
      </c>
      <c r="B150" s="17">
        <v>2018</v>
      </c>
      <c r="C150" s="17" t="s">
        <v>75</v>
      </c>
      <c r="D150" s="18">
        <v>25.51</v>
      </c>
    </row>
    <row r="151" spans="1:4" x14ac:dyDescent="0.45">
      <c r="A151" s="15" t="s">
        <v>38</v>
      </c>
      <c r="B151" s="15">
        <v>2018</v>
      </c>
      <c r="C151" s="15" t="s">
        <v>75</v>
      </c>
      <c r="D151" s="16">
        <v>1.28</v>
      </c>
    </row>
    <row r="152" spans="1:4" x14ac:dyDescent="0.45">
      <c r="A152" s="17" t="s">
        <v>32</v>
      </c>
      <c r="B152" s="17">
        <v>2018</v>
      </c>
      <c r="C152" s="17" t="s">
        <v>75</v>
      </c>
      <c r="D152" s="18">
        <v>1.1599999999999999</v>
      </c>
    </row>
    <row r="153" spans="1:4" x14ac:dyDescent="0.45">
      <c r="A153" s="15" t="s">
        <v>58</v>
      </c>
      <c r="B153" s="15">
        <v>2018</v>
      </c>
      <c r="C153" s="15" t="s">
        <v>75</v>
      </c>
      <c r="D153" s="16">
        <v>1.95</v>
      </c>
    </row>
    <row r="154" spans="1:4" x14ac:dyDescent="0.45">
      <c r="A154" s="17" t="s">
        <v>59</v>
      </c>
      <c r="B154" s="17">
        <v>2018</v>
      </c>
      <c r="C154" s="17" t="s">
        <v>75</v>
      </c>
      <c r="D154" s="18">
        <v>0.12</v>
      </c>
    </row>
    <row r="155" spans="1:4" x14ac:dyDescent="0.45">
      <c r="A155" s="15" t="s">
        <v>32</v>
      </c>
      <c r="B155" s="15">
        <v>2019</v>
      </c>
      <c r="C155" s="15" t="s">
        <v>75</v>
      </c>
      <c r="D155" s="16">
        <v>0.71</v>
      </c>
    </row>
    <row r="156" spans="1:4" x14ac:dyDescent="0.45">
      <c r="A156" s="17" t="s">
        <v>36</v>
      </c>
      <c r="B156" s="17">
        <v>2019</v>
      </c>
      <c r="C156" s="17" t="s">
        <v>75</v>
      </c>
      <c r="D156" s="18">
        <v>0.61</v>
      </c>
    </row>
    <row r="157" spans="1:4" x14ac:dyDescent="0.45">
      <c r="A157" s="15" t="s">
        <v>56</v>
      </c>
      <c r="B157" s="15">
        <v>2019</v>
      </c>
      <c r="C157" s="15" t="s">
        <v>75</v>
      </c>
      <c r="D157" s="16">
        <v>38.04</v>
      </c>
    </row>
    <row r="158" spans="1:4" x14ac:dyDescent="0.45">
      <c r="A158" s="17" t="s">
        <v>57</v>
      </c>
      <c r="B158" s="17">
        <v>2019</v>
      </c>
      <c r="C158" s="17" t="s">
        <v>75</v>
      </c>
      <c r="D158" s="18">
        <v>26.42</v>
      </c>
    </row>
    <row r="159" spans="1:4" x14ac:dyDescent="0.45">
      <c r="A159" s="15" t="s">
        <v>38</v>
      </c>
      <c r="B159" s="15">
        <v>2019</v>
      </c>
      <c r="C159" s="15" t="s">
        <v>75</v>
      </c>
      <c r="D159" s="16">
        <v>1.29</v>
      </c>
    </row>
    <row r="160" spans="1:4" x14ac:dyDescent="0.45">
      <c r="A160" s="17" t="s">
        <v>32</v>
      </c>
      <c r="B160" s="17">
        <v>2019</v>
      </c>
      <c r="C160" s="17" t="s">
        <v>75</v>
      </c>
      <c r="D160" s="18">
        <v>1.17</v>
      </c>
    </row>
    <row r="161" spans="1:4" x14ac:dyDescent="0.45">
      <c r="A161" s="15" t="s">
        <v>58</v>
      </c>
      <c r="B161" s="15">
        <v>2019</v>
      </c>
      <c r="C161" s="15" t="s">
        <v>75</v>
      </c>
      <c r="D161" s="16">
        <v>2.1800000000000002</v>
      </c>
    </row>
    <row r="162" spans="1:4" x14ac:dyDescent="0.45">
      <c r="A162" s="17" t="s">
        <v>59</v>
      </c>
      <c r="B162" s="17">
        <v>2019</v>
      </c>
      <c r="C162" s="17" t="s">
        <v>75</v>
      </c>
      <c r="D162" s="18">
        <v>0.15</v>
      </c>
    </row>
    <row r="163" spans="1:4" x14ac:dyDescent="0.45">
      <c r="A163" s="15" t="s">
        <v>32</v>
      </c>
      <c r="B163" s="15">
        <v>2020</v>
      </c>
      <c r="C163" s="15" t="s">
        <v>75</v>
      </c>
      <c r="D163" s="16">
        <v>0.81</v>
      </c>
    </row>
    <row r="164" spans="1:4" x14ac:dyDescent="0.45">
      <c r="A164" s="17" t="s">
        <v>36</v>
      </c>
      <c r="B164" s="17">
        <v>2020</v>
      </c>
      <c r="C164" s="17" t="s">
        <v>75</v>
      </c>
      <c r="D164" s="18">
        <v>0.62</v>
      </c>
    </row>
    <row r="165" spans="1:4" x14ac:dyDescent="0.45">
      <c r="A165" s="15" t="s">
        <v>56</v>
      </c>
      <c r="B165" s="15">
        <v>2020</v>
      </c>
      <c r="C165" s="15" t="s">
        <v>75</v>
      </c>
      <c r="D165" s="16">
        <v>37.869999999999997</v>
      </c>
    </row>
    <row r="166" spans="1:4" x14ac:dyDescent="0.45">
      <c r="A166" s="17" t="s">
        <v>57</v>
      </c>
      <c r="B166" s="17">
        <v>2020</v>
      </c>
      <c r="C166" s="17" t="s">
        <v>75</v>
      </c>
      <c r="D166" s="18">
        <v>24.02</v>
      </c>
    </row>
    <row r="167" spans="1:4" x14ac:dyDescent="0.45">
      <c r="A167" s="15" t="s">
        <v>38</v>
      </c>
      <c r="B167" s="15">
        <v>2020</v>
      </c>
      <c r="C167" s="15" t="s">
        <v>75</v>
      </c>
      <c r="D167" s="16">
        <v>1.25</v>
      </c>
    </row>
    <row r="168" spans="1:4" x14ac:dyDescent="0.45">
      <c r="A168" s="17" t="s">
        <v>32</v>
      </c>
      <c r="B168" s="17">
        <v>2020</v>
      </c>
      <c r="C168" s="17" t="s">
        <v>75</v>
      </c>
      <c r="D168" s="18">
        <v>1.18</v>
      </c>
    </row>
    <row r="169" spans="1:4" x14ac:dyDescent="0.45">
      <c r="A169" s="15" t="s">
        <v>58</v>
      </c>
      <c r="B169" s="15">
        <v>2020</v>
      </c>
      <c r="C169" s="15" t="s">
        <v>75</v>
      </c>
      <c r="D169" s="16">
        <v>2.6</v>
      </c>
    </row>
    <row r="170" spans="1:4" x14ac:dyDescent="0.45">
      <c r="A170" s="17" t="s">
        <v>59</v>
      </c>
      <c r="B170" s="17">
        <v>2020</v>
      </c>
      <c r="C170" s="17" t="s">
        <v>75</v>
      </c>
      <c r="D170" s="18">
        <v>0.14000000000000001</v>
      </c>
    </row>
    <row r="171" spans="1:4" x14ac:dyDescent="0.45">
      <c r="A171" s="15" t="s">
        <v>32</v>
      </c>
      <c r="B171" s="15">
        <v>2021</v>
      </c>
      <c r="C171" s="15" t="s">
        <v>75</v>
      </c>
      <c r="D171" s="16">
        <v>0.96</v>
      </c>
    </row>
    <row r="172" spans="1:4" x14ac:dyDescent="0.45">
      <c r="A172" s="17" t="s">
        <v>36</v>
      </c>
      <c r="B172" s="17">
        <v>2021</v>
      </c>
      <c r="C172" s="17" t="s">
        <v>75</v>
      </c>
      <c r="D172" s="18">
        <v>0.5</v>
      </c>
    </row>
    <row r="173" spans="1:4" x14ac:dyDescent="0.45">
      <c r="A173" s="15" t="s">
        <v>56</v>
      </c>
      <c r="B173" s="15">
        <v>2021</v>
      </c>
      <c r="C173" s="15" t="s">
        <v>75</v>
      </c>
      <c r="D173" s="16">
        <v>36.96</v>
      </c>
    </row>
    <row r="174" spans="1:4" x14ac:dyDescent="0.45">
      <c r="A174" s="17" t="s">
        <v>57</v>
      </c>
      <c r="B174" s="17">
        <v>2021</v>
      </c>
      <c r="C174" s="17" t="s">
        <v>75</v>
      </c>
      <c r="D174" s="18">
        <v>19.36</v>
      </c>
    </row>
    <row r="175" spans="1:4" x14ac:dyDescent="0.45">
      <c r="A175" s="15" t="s">
        <v>38</v>
      </c>
      <c r="B175" s="15">
        <v>2021</v>
      </c>
      <c r="C175" s="15" t="s">
        <v>75</v>
      </c>
      <c r="D175" s="16">
        <v>1.22</v>
      </c>
    </row>
    <row r="176" spans="1:4" x14ac:dyDescent="0.45">
      <c r="A176" s="17" t="s">
        <v>32</v>
      </c>
      <c r="B176" s="17">
        <v>2021</v>
      </c>
      <c r="C176" s="17" t="s">
        <v>75</v>
      </c>
      <c r="D176" s="18">
        <v>1.1100000000000001</v>
      </c>
    </row>
    <row r="177" spans="1:4" x14ac:dyDescent="0.45">
      <c r="A177" s="15" t="s">
        <v>58</v>
      </c>
      <c r="B177" s="15">
        <v>2021</v>
      </c>
      <c r="C177" s="15" t="s">
        <v>75</v>
      </c>
      <c r="D177" s="16">
        <v>2.84</v>
      </c>
    </row>
    <row r="178" spans="1:4" x14ac:dyDescent="0.45">
      <c r="A178" s="17" t="s">
        <v>59</v>
      </c>
      <c r="B178" s="17">
        <v>2021</v>
      </c>
      <c r="C178" s="17" t="s">
        <v>75</v>
      </c>
      <c r="D178" s="18">
        <v>0.15</v>
      </c>
    </row>
    <row r="179" spans="1:4" x14ac:dyDescent="0.45">
      <c r="A179" s="15" t="s">
        <v>32</v>
      </c>
      <c r="B179" s="15">
        <v>2022</v>
      </c>
      <c r="C179" s="15" t="s">
        <v>75</v>
      </c>
      <c r="D179" s="16">
        <v>0.96</v>
      </c>
    </row>
    <row r="180" spans="1:4" x14ac:dyDescent="0.45">
      <c r="A180" s="17" t="s">
        <v>36</v>
      </c>
      <c r="B180" s="17">
        <v>2022</v>
      </c>
      <c r="C180" s="17" t="s">
        <v>75</v>
      </c>
      <c r="D180" s="18">
        <v>0.5</v>
      </c>
    </row>
    <row r="181" spans="1:4" x14ac:dyDescent="0.45">
      <c r="A181" s="15" t="s">
        <v>56</v>
      </c>
      <c r="B181" s="15">
        <v>2022</v>
      </c>
      <c r="C181" s="15" t="s">
        <v>75</v>
      </c>
      <c r="D181" s="16">
        <v>30.99</v>
      </c>
    </row>
    <row r="182" spans="1:4" x14ac:dyDescent="0.45">
      <c r="A182" s="17" t="s">
        <v>57</v>
      </c>
      <c r="B182" s="17">
        <v>2022</v>
      </c>
      <c r="C182" s="17" t="s">
        <v>75</v>
      </c>
      <c r="D182" s="18">
        <v>23.95</v>
      </c>
    </row>
    <row r="183" spans="1:4" x14ac:dyDescent="0.45">
      <c r="A183" s="15" t="s">
        <v>38</v>
      </c>
      <c r="B183" s="15">
        <v>2022</v>
      </c>
      <c r="C183" s="15" t="s">
        <v>75</v>
      </c>
      <c r="D183" s="16">
        <v>1.22</v>
      </c>
    </row>
    <row r="184" spans="1:4" x14ac:dyDescent="0.45">
      <c r="A184" s="17" t="s">
        <v>32</v>
      </c>
      <c r="B184" s="17">
        <v>2022</v>
      </c>
      <c r="C184" s="17" t="s">
        <v>75</v>
      </c>
      <c r="D184" s="18">
        <v>1.1100000000000001</v>
      </c>
    </row>
    <row r="185" spans="1:4" x14ac:dyDescent="0.45">
      <c r="A185" s="15" t="s">
        <v>58</v>
      </c>
      <c r="B185" s="15">
        <v>2022</v>
      </c>
      <c r="C185" s="15" t="s">
        <v>75</v>
      </c>
      <c r="D185" s="16">
        <v>3.37</v>
      </c>
    </row>
    <row r="186" spans="1:4" x14ac:dyDescent="0.45">
      <c r="A186" s="17" t="s">
        <v>59</v>
      </c>
      <c r="B186" s="17">
        <v>2022</v>
      </c>
      <c r="C186" s="17" t="s">
        <v>75</v>
      </c>
      <c r="D186" s="18">
        <v>0.17</v>
      </c>
    </row>
    <row r="187" spans="1:4" x14ac:dyDescent="0.45">
      <c r="A187" s="15" t="s">
        <v>32</v>
      </c>
      <c r="B187" s="15">
        <v>2023</v>
      </c>
      <c r="C187" s="15" t="s">
        <v>75</v>
      </c>
      <c r="D187" s="16">
        <v>0.96</v>
      </c>
    </row>
    <row r="188" spans="1:4" x14ac:dyDescent="0.45">
      <c r="A188" s="17" t="s">
        <v>36</v>
      </c>
      <c r="B188" s="17">
        <v>2023</v>
      </c>
      <c r="C188" s="17" t="s">
        <v>75</v>
      </c>
      <c r="D188" s="18">
        <v>0.5</v>
      </c>
    </row>
    <row r="189" spans="1:4" x14ac:dyDescent="0.45">
      <c r="A189" s="15" t="s">
        <v>56</v>
      </c>
      <c r="B189" s="15">
        <v>2023</v>
      </c>
      <c r="C189" s="15" t="s">
        <v>75</v>
      </c>
      <c r="D189" s="16">
        <v>38.68</v>
      </c>
    </row>
    <row r="190" spans="1:4" x14ac:dyDescent="0.45">
      <c r="A190" s="17" t="s">
        <v>57</v>
      </c>
      <c r="B190" s="17">
        <v>2023</v>
      </c>
      <c r="C190" s="17" t="s">
        <v>75</v>
      </c>
      <c r="D190" s="18">
        <v>24.19</v>
      </c>
    </row>
    <row r="191" spans="1:4" x14ac:dyDescent="0.45">
      <c r="A191" s="15" t="s">
        <v>38</v>
      </c>
      <c r="B191" s="15">
        <v>2023</v>
      </c>
      <c r="C191" s="15" t="s">
        <v>75</v>
      </c>
      <c r="D191" s="16">
        <v>1.22</v>
      </c>
    </row>
    <row r="192" spans="1:4" x14ac:dyDescent="0.45">
      <c r="A192" s="17" t="s">
        <v>32</v>
      </c>
      <c r="B192" s="17">
        <v>2023</v>
      </c>
      <c r="C192" s="17" t="s">
        <v>75</v>
      </c>
      <c r="D192" s="18">
        <v>1.1100000000000001</v>
      </c>
    </row>
    <row r="193" spans="1:4" x14ac:dyDescent="0.45">
      <c r="A193" s="15" t="s">
        <v>58</v>
      </c>
      <c r="B193" s="15">
        <v>2023</v>
      </c>
      <c r="C193" s="15" t="s">
        <v>75</v>
      </c>
      <c r="D193" s="16">
        <v>4.07</v>
      </c>
    </row>
    <row r="194" spans="1:4" x14ac:dyDescent="0.45">
      <c r="A194" s="17" t="s">
        <v>59</v>
      </c>
      <c r="B194" s="17">
        <v>2023</v>
      </c>
      <c r="C194" s="17" t="s">
        <v>75</v>
      </c>
      <c r="D194" s="18">
        <v>0.17</v>
      </c>
    </row>
    <row r="195" spans="1:4" x14ac:dyDescent="0.45">
      <c r="A195" s="15" t="s">
        <v>32</v>
      </c>
      <c r="B195" s="15">
        <v>2000</v>
      </c>
      <c r="C195" s="15" t="s">
        <v>76</v>
      </c>
      <c r="D195" s="16">
        <v>0.03</v>
      </c>
    </row>
    <row r="196" spans="1:4" x14ac:dyDescent="0.45">
      <c r="A196" s="17" t="s">
        <v>36</v>
      </c>
      <c r="B196" s="17">
        <v>2000</v>
      </c>
      <c r="C196" s="17" t="s">
        <v>76</v>
      </c>
      <c r="D196" s="18">
        <v>0.13</v>
      </c>
    </row>
    <row r="197" spans="1:4" x14ac:dyDescent="0.45">
      <c r="A197" s="15" t="s">
        <v>56</v>
      </c>
      <c r="B197" s="15">
        <v>2000</v>
      </c>
      <c r="C197" s="15" t="s">
        <v>76</v>
      </c>
      <c r="D197" s="16">
        <v>12.92</v>
      </c>
    </row>
    <row r="198" spans="1:4" x14ac:dyDescent="0.45">
      <c r="A198" s="17" t="s">
        <v>57</v>
      </c>
      <c r="B198" s="17">
        <v>2000</v>
      </c>
      <c r="C198" s="17" t="s">
        <v>76</v>
      </c>
      <c r="D198" s="18">
        <v>3.2</v>
      </c>
    </row>
    <row r="199" spans="1:4" x14ac:dyDescent="0.45">
      <c r="A199" s="15" t="s">
        <v>38</v>
      </c>
      <c r="B199" s="15">
        <v>2000</v>
      </c>
      <c r="C199" s="15" t="s">
        <v>76</v>
      </c>
      <c r="D199" s="16">
        <v>0.5</v>
      </c>
    </row>
    <row r="200" spans="1:4" x14ac:dyDescent="0.45">
      <c r="A200" s="17" t="s">
        <v>32</v>
      </c>
      <c r="B200" s="17">
        <v>2000</v>
      </c>
      <c r="C200" s="17" t="s">
        <v>76</v>
      </c>
      <c r="D200" s="18">
        <v>0.14000000000000001</v>
      </c>
    </row>
    <row r="201" spans="1:4" x14ac:dyDescent="0.45">
      <c r="A201" s="15" t="s">
        <v>58</v>
      </c>
      <c r="B201" s="15">
        <v>2000</v>
      </c>
      <c r="C201" s="15" t="s">
        <v>76</v>
      </c>
      <c r="D201" s="16">
        <v>0.02</v>
      </c>
    </row>
    <row r="202" spans="1:4" x14ac:dyDescent="0.45">
      <c r="A202" s="17" t="s">
        <v>59</v>
      </c>
      <c r="B202" s="17">
        <v>2000</v>
      </c>
      <c r="C202" s="17" t="s">
        <v>76</v>
      </c>
      <c r="D202" s="18">
        <v>0</v>
      </c>
    </row>
    <row r="203" spans="1:4" x14ac:dyDescent="0.45">
      <c r="A203" s="15" t="s">
        <v>32</v>
      </c>
      <c r="B203" s="15">
        <v>2001</v>
      </c>
      <c r="C203" s="15" t="s">
        <v>76</v>
      </c>
      <c r="D203" s="16">
        <v>0.03</v>
      </c>
    </row>
    <row r="204" spans="1:4" x14ac:dyDescent="0.45">
      <c r="A204" s="17" t="s">
        <v>36</v>
      </c>
      <c r="B204" s="17">
        <v>2001</v>
      </c>
      <c r="C204" s="17" t="s">
        <v>76</v>
      </c>
      <c r="D204" s="18">
        <v>0.13</v>
      </c>
    </row>
    <row r="205" spans="1:4" x14ac:dyDescent="0.45">
      <c r="A205" s="15" t="s">
        <v>56</v>
      </c>
      <c r="B205" s="15">
        <v>2001</v>
      </c>
      <c r="C205" s="15" t="s">
        <v>76</v>
      </c>
      <c r="D205" s="16">
        <v>12.97</v>
      </c>
    </row>
    <row r="206" spans="1:4" x14ac:dyDescent="0.45">
      <c r="A206" s="17" t="s">
        <v>57</v>
      </c>
      <c r="B206" s="17">
        <v>2001</v>
      </c>
      <c r="C206" s="17" t="s">
        <v>76</v>
      </c>
      <c r="D206" s="18">
        <v>3.2</v>
      </c>
    </row>
    <row r="207" spans="1:4" x14ac:dyDescent="0.45">
      <c r="A207" s="15" t="s">
        <v>38</v>
      </c>
      <c r="B207" s="15">
        <v>2001</v>
      </c>
      <c r="C207" s="15" t="s">
        <v>76</v>
      </c>
      <c r="D207" s="16">
        <v>0.51</v>
      </c>
    </row>
    <row r="208" spans="1:4" x14ac:dyDescent="0.45">
      <c r="A208" s="17" t="s">
        <v>32</v>
      </c>
      <c r="B208" s="17">
        <v>2001</v>
      </c>
      <c r="C208" s="17" t="s">
        <v>76</v>
      </c>
      <c r="D208" s="18">
        <v>0.14000000000000001</v>
      </c>
    </row>
    <row r="209" spans="1:4" x14ac:dyDescent="0.45">
      <c r="A209" s="15" t="s">
        <v>58</v>
      </c>
      <c r="B209" s="15">
        <v>2001</v>
      </c>
      <c r="C209" s="15" t="s">
        <v>76</v>
      </c>
      <c r="D209" s="16">
        <v>0.02</v>
      </c>
    </row>
    <row r="210" spans="1:4" x14ac:dyDescent="0.45">
      <c r="A210" s="17" t="s">
        <v>59</v>
      </c>
      <c r="B210" s="17">
        <v>2001</v>
      </c>
      <c r="C210" s="17" t="s">
        <v>76</v>
      </c>
      <c r="D210" s="18">
        <v>0</v>
      </c>
    </row>
    <row r="211" spans="1:4" x14ac:dyDescent="0.45">
      <c r="A211" s="15" t="s">
        <v>32</v>
      </c>
      <c r="B211" s="15">
        <v>2002</v>
      </c>
      <c r="C211" s="15" t="s">
        <v>76</v>
      </c>
      <c r="D211" s="16">
        <v>0.03</v>
      </c>
    </row>
    <row r="212" spans="1:4" x14ac:dyDescent="0.45">
      <c r="A212" s="17" t="s">
        <v>36</v>
      </c>
      <c r="B212" s="17">
        <v>2002</v>
      </c>
      <c r="C212" s="17" t="s">
        <v>76</v>
      </c>
      <c r="D212" s="18">
        <v>0.14000000000000001</v>
      </c>
    </row>
    <row r="213" spans="1:4" x14ac:dyDescent="0.45">
      <c r="A213" s="15" t="s">
        <v>56</v>
      </c>
      <c r="B213" s="15">
        <v>2002</v>
      </c>
      <c r="C213" s="15" t="s">
        <v>76</v>
      </c>
      <c r="D213" s="16">
        <v>12.98</v>
      </c>
    </row>
    <row r="214" spans="1:4" x14ac:dyDescent="0.45">
      <c r="A214" s="17" t="s">
        <v>57</v>
      </c>
      <c r="B214" s="17">
        <v>2002</v>
      </c>
      <c r="C214" s="17" t="s">
        <v>76</v>
      </c>
      <c r="D214" s="18">
        <v>3.22</v>
      </c>
    </row>
    <row r="215" spans="1:4" x14ac:dyDescent="0.45">
      <c r="A215" s="15" t="s">
        <v>38</v>
      </c>
      <c r="B215" s="15">
        <v>2002</v>
      </c>
      <c r="C215" s="15" t="s">
        <v>76</v>
      </c>
      <c r="D215" s="16">
        <v>0.51</v>
      </c>
    </row>
    <row r="216" spans="1:4" x14ac:dyDescent="0.45">
      <c r="A216" s="17" t="s">
        <v>32</v>
      </c>
      <c r="B216" s="17">
        <v>2002</v>
      </c>
      <c r="C216" s="17" t="s">
        <v>76</v>
      </c>
      <c r="D216" s="18">
        <v>0.14000000000000001</v>
      </c>
    </row>
    <row r="217" spans="1:4" x14ac:dyDescent="0.45">
      <c r="A217" s="15" t="s">
        <v>58</v>
      </c>
      <c r="B217" s="15">
        <v>2002</v>
      </c>
      <c r="C217" s="15" t="s">
        <v>76</v>
      </c>
      <c r="D217" s="16">
        <v>0.02</v>
      </c>
    </row>
    <row r="218" spans="1:4" x14ac:dyDescent="0.45">
      <c r="A218" s="17" t="s">
        <v>59</v>
      </c>
      <c r="B218" s="17">
        <v>2002</v>
      </c>
      <c r="C218" s="17" t="s">
        <v>76</v>
      </c>
      <c r="D218" s="18">
        <v>0</v>
      </c>
    </row>
    <row r="219" spans="1:4" x14ac:dyDescent="0.45">
      <c r="A219" s="15" t="s">
        <v>32</v>
      </c>
      <c r="B219" s="15">
        <v>2003</v>
      </c>
      <c r="C219" s="15" t="s">
        <v>76</v>
      </c>
      <c r="D219" s="16">
        <v>0.03</v>
      </c>
    </row>
    <row r="220" spans="1:4" x14ac:dyDescent="0.45">
      <c r="A220" s="17" t="s">
        <v>36</v>
      </c>
      <c r="B220" s="17">
        <v>2003</v>
      </c>
      <c r="C220" s="17" t="s">
        <v>76</v>
      </c>
      <c r="D220" s="18">
        <v>0.19</v>
      </c>
    </row>
    <row r="221" spans="1:4" x14ac:dyDescent="0.45">
      <c r="A221" s="15" t="s">
        <v>56</v>
      </c>
      <c r="B221" s="15">
        <v>2003</v>
      </c>
      <c r="C221" s="15" t="s">
        <v>76</v>
      </c>
      <c r="D221" s="16">
        <v>13</v>
      </c>
    </row>
    <row r="222" spans="1:4" x14ac:dyDescent="0.45">
      <c r="A222" s="17" t="s">
        <v>57</v>
      </c>
      <c r="B222" s="17">
        <v>2003</v>
      </c>
      <c r="C222" s="17" t="s">
        <v>76</v>
      </c>
      <c r="D222" s="18">
        <v>3.22</v>
      </c>
    </row>
    <row r="223" spans="1:4" x14ac:dyDescent="0.45">
      <c r="A223" s="15" t="s">
        <v>38</v>
      </c>
      <c r="B223" s="15">
        <v>2003</v>
      </c>
      <c r="C223" s="15" t="s">
        <v>76</v>
      </c>
      <c r="D223" s="16">
        <v>0.48</v>
      </c>
    </row>
    <row r="224" spans="1:4" x14ac:dyDescent="0.45">
      <c r="A224" s="17" t="s">
        <v>32</v>
      </c>
      <c r="B224" s="17">
        <v>2003</v>
      </c>
      <c r="C224" s="17" t="s">
        <v>76</v>
      </c>
      <c r="D224" s="18">
        <v>0.15</v>
      </c>
    </row>
    <row r="225" spans="1:4" x14ac:dyDescent="0.45">
      <c r="A225" s="15" t="s">
        <v>58</v>
      </c>
      <c r="B225" s="15">
        <v>2003</v>
      </c>
      <c r="C225" s="15" t="s">
        <v>76</v>
      </c>
      <c r="D225" s="16">
        <v>0.02</v>
      </c>
    </row>
    <row r="226" spans="1:4" x14ac:dyDescent="0.45">
      <c r="A226" s="17" t="s">
        <v>59</v>
      </c>
      <c r="B226" s="17">
        <v>2003</v>
      </c>
      <c r="C226" s="17" t="s">
        <v>76</v>
      </c>
      <c r="D226" s="18">
        <v>0</v>
      </c>
    </row>
    <row r="227" spans="1:4" x14ac:dyDescent="0.45">
      <c r="A227" s="15" t="s">
        <v>32</v>
      </c>
      <c r="B227" s="15">
        <v>2004</v>
      </c>
      <c r="C227" s="15" t="s">
        <v>76</v>
      </c>
      <c r="D227" s="16">
        <v>0.03</v>
      </c>
    </row>
    <row r="228" spans="1:4" x14ac:dyDescent="0.45">
      <c r="A228" s="17" t="s">
        <v>36</v>
      </c>
      <c r="B228" s="17">
        <v>2004</v>
      </c>
      <c r="C228" s="17" t="s">
        <v>76</v>
      </c>
      <c r="D228" s="18">
        <v>0.12</v>
      </c>
    </row>
    <row r="229" spans="1:4" x14ac:dyDescent="0.45">
      <c r="A229" s="15" t="s">
        <v>56</v>
      </c>
      <c r="B229" s="15">
        <v>2004</v>
      </c>
      <c r="C229" s="15" t="s">
        <v>76</v>
      </c>
      <c r="D229" s="16">
        <v>13</v>
      </c>
    </row>
    <row r="230" spans="1:4" x14ac:dyDescent="0.45">
      <c r="A230" s="17" t="s">
        <v>57</v>
      </c>
      <c r="B230" s="17">
        <v>2004</v>
      </c>
      <c r="C230" s="17" t="s">
        <v>76</v>
      </c>
      <c r="D230" s="18">
        <v>3.22</v>
      </c>
    </row>
    <row r="231" spans="1:4" x14ac:dyDescent="0.45">
      <c r="A231" s="15" t="s">
        <v>38</v>
      </c>
      <c r="B231" s="15">
        <v>2004</v>
      </c>
      <c r="C231" s="15" t="s">
        <v>76</v>
      </c>
      <c r="D231" s="16">
        <v>0.52</v>
      </c>
    </row>
    <row r="232" spans="1:4" x14ac:dyDescent="0.45">
      <c r="A232" s="17" t="s">
        <v>32</v>
      </c>
      <c r="B232" s="17">
        <v>2004</v>
      </c>
      <c r="C232" s="17" t="s">
        <v>76</v>
      </c>
      <c r="D232" s="18">
        <v>0.15</v>
      </c>
    </row>
    <row r="233" spans="1:4" x14ac:dyDescent="0.45">
      <c r="A233" s="15" t="s">
        <v>58</v>
      </c>
      <c r="B233" s="15">
        <v>2004</v>
      </c>
      <c r="C233" s="15" t="s">
        <v>76</v>
      </c>
      <c r="D233" s="16">
        <v>0.02</v>
      </c>
    </row>
    <row r="234" spans="1:4" x14ac:dyDescent="0.45">
      <c r="A234" s="17" t="s">
        <v>59</v>
      </c>
      <c r="B234" s="17">
        <v>2004</v>
      </c>
      <c r="C234" s="17" t="s">
        <v>76</v>
      </c>
      <c r="D234" s="18">
        <v>0.01</v>
      </c>
    </row>
    <row r="235" spans="1:4" x14ac:dyDescent="0.45">
      <c r="A235" s="15" t="s">
        <v>32</v>
      </c>
      <c r="B235" s="15">
        <v>2005</v>
      </c>
      <c r="C235" s="15" t="s">
        <v>76</v>
      </c>
      <c r="D235" s="16">
        <v>0.03</v>
      </c>
    </row>
    <row r="236" spans="1:4" x14ac:dyDescent="0.45">
      <c r="A236" s="17" t="s">
        <v>36</v>
      </c>
      <c r="B236" s="17">
        <v>2005</v>
      </c>
      <c r="C236" s="17" t="s">
        <v>76</v>
      </c>
      <c r="D236" s="18">
        <v>0.14000000000000001</v>
      </c>
    </row>
    <row r="237" spans="1:4" x14ac:dyDescent="0.45">
      <c r="A237" s="15" t="s">
        <v>56</v>
      </c>
      <c r="B237" s="15">
        <v>2005</v>
      </c>
      <c r="C237" s="15" t="s">
        <v>76</v>
      </c>
      <c r="D237" s="16">
        <v>13.04</v>
      </c>
    </row>
    <row r="238" spans="1:4" x14ac:dyDescent="0.45">
      <c r="A238" s="17" t="s">
        <v>57</v>
      </c>
      <c r="B238" s="17">
        <v>2005</v>
      </c>
      <c r="C238" s="17" t="s">
        <v>76</v>
      </c>
      <c r="D238" s="18">
        <v>3.22</v>
      </c>
    </row>
    <row r="239" spans="1:4" x14ac:dyDescent="0.45">
      <c r="A239" s="15" t="s">
        <v>38</v>
      </c>
      <c r="B239" s="15">
        <v>2005</v>
      </c>
      <c r="C239" s="15" t="s">
        <v>76</v>
      </c>
      <c r="D239" s="16">
        <v>0.5</v>
      </c>
    </row>
    <row r="240" spans="1:4" x14ac:dyDescent="0.45">
      <c r="A240" s="17" t="s">
        <v>32</v>
      </c>
      <c r="B240" s="17">
        <v>2005</v>
      </c>
      <c r="C240" s="17" t="s">
        <v>76</v>
      </c>
      <c r="D240" s="18">
        <v>0.15</v>
      </c>
    </row>
    <row r="241" spans="1:4" x14ac:dyDescent="0.45">
      <c r="A241" s="15" t="s">
        <v>58</v>
      </c>
      <c r="B241" s="15">
        <v>2005</v>
      </c>
      <c r="C241" s="15" t="s">
        <v>76</v>
      </c>
      <c r="D241" s="16">
        <v>0.03</v>
      </c>
    </row>
    <row r="242" spans="1:4" x14ac:dyDescent="0.45">
      <c r="A242" s="17" t="s">
        <v>59</v>
      </c>
      <c r="B242" s="17">
        <v>2005</v>
      </c>
      <c r="C242" s="17" t="s">
        <v>76</v>
      </c>
      <c r="D242" s="18">
        <v>0.01</v>
      </c>
    </row>
    <row r="243" spans="1:4" x14ac:dyDescent="0.45">
      <c r="A243" s="15" t="s">
        <v>32</v>
      </c>
      <c r="B243" s="15">
        <v>2006</v>
      </c>
      <c r="C243" s="15" t="s">
        <v>76</v>
      </c>
      <c r="D243" s="16">
        <v>0.03</v>
      </c>
    </row>
    <row r="244" spans="1:4" x14ac:dyDescent="0.45">
      <c r="A244" s="17" t="s">
        <v>36</v>
      </c>
      <c r="B244" s="17">
        <v>2006</v>
      </c>
      <c r="C244" s="17" t="s">
        <v>76</v>
      </c>
      <c r="D244" s="18">
        <v>0.16</v>
      </c>
    </row>
    <row r="245" spans="1:4" x14ac:dyDescent="0.45">
      <c r="A245" s="15" t="s">
        <v>56</v>
      </c>
      <c r="B245" s="15">
        <v>2006</v>
      </c>
      <c r="C245" s="15" t="s">
        <v>76</v>
      </c>
      <c r="D245" s="16">
        <v>13.04</v>
      </c>
    </row>
    <row r="246" spans="1:4" x14ac:dyDescent="0.45">
      <c r="A246" s="17" t="s">
        <v>57</v>
      </c>
      <c r="B246" s="17">
        <v>2006</v>
      </c>
      <c r="C246" s="17" t="s">
        <v>76</v>
      </c>
      <c r="D246" s="18">
        <v>3.22</v>
      </c>
    </row>
    <row r="247" spans="1:4" x14ac:dyDescent="0.45">
      <c r="A247" s="15" t="s">
        <v>38</v>
      </c>
      <c r="B247" s="15">
        <v>2006</v>
      </c>
      <c r="C247" s="15" t="s">
        <v>76</v>
      </c>
      <c r="D247" s="16">
        <v>0.48</v>
      </c>
    </row>
    <row r="248" spans="1:4" x14ac:dyDescent="0.45">
      <c r="A248" s="17" t="s">
        <v>32</v>
      </c>
      <c r="B248" s="17">
        <v>2006</v>
      </c>
      <c r="C248" s="17" t="s">
        <v>76</v>
      </c>
      <c r="D248" s="18">
        <v>0.17</v>
      </c>
    </row>
    <row r="249" spans="1:4" x14ac:dyDescent="0.45">
      <c r="A249" s="15" t="s">
        <v>58</v>
      </c>
      <c r="B249" s="15">
        <v>2006</v>
      </c>
      <c r="C249" s="15" t="s">
        <v>76</v>
      </c>
      <c r="D249" s="16">
        <v>0.03</v>
      </c>
    </row>
    <row r="250" spans="1:4" x14ac:dyDescent="0.45">
      <c r="A250" s="17" t="s">
        <v>59</v>
      </c>
      <c r="B250" s="17">
        <v>2006</v>
      </c>
      <c r="C250" s="17" t="s">
        <v>76</v>
      </c>
      <c r="D250" s="18">
        <v>0.01</v>
      </c>
    </row>
    <row r="251" spans="1:4" x14ac:dyDescent="0.45">
      <c r="A251" s="15" t="s">
        <v>32</v>
      </c>
      <c r="B251" s="15">
        <v>2007</v>
      </c>
      <c r="C251" s="15" t="s">
        <v>76</v>
      </c>
      <c r="D251" s="16">
        <v>0.03</v>
      </c>
    </row>
    <row r="252" spans="1:4" x14ac:dyDescent="0.45">
      <c r="A252" s="17" t="s">
        <v>36</v>
      </c>
      <c r="B252" s="17">
        <v>2007</v>
      </c>
      <c r="C252" s="17" t="s">
        <v>76</v>
      </c>
      <c r="D252" s="18">
        <v>0.16</v>
      </c>
    </row>
    <row r="253" spans="1:4" x14ac:dyDescent="0.45">
      <c r="A253" s="15" t="s">
        <v>56</v>
      </c>
      <c r="B253" s="15">
        <v>2007</v>
      </c>
      <c r="C253" s="15" t="s">
        <v>76</v>
      </c>
      <c r="D253" s="16">
        <v>13.15</v>
      </c>
    </row>
    <row r="254" spans="1:4" x14ac:dyDescent="0.45">
      <c r="A254" s="17" t="s">
        <v>57</v>
      </c>
      <c r="B254" s="17">
        <v>2007</v>
      </c>
      <c r="C254" s="17" t="s">
        <v>76</v>
      </c>
      <c r="D254" s="18">
        <v>3.22</v>
      </c>
    </row>
    <row r="255" spans="1:4" x14ac:dyDescent="0.45">
      <c r="A255" s="15" t="s">
        <v>38</v>
      </c>
      <c r="B255" s="15">
        <v>2007</v>
      </c>
      <c r="C255" s="15" t="s">
        <v>76</v>
      </c>
      <c r="D255" s="16">
        <v>0.48</v>
      </c>
    </row>
    <row r="256" spans="1:4" x14ac:dyDescent="0.45">
      <c r="A256" s="17" t="s">
        <v>32</v>
      </c>
      <c r="B256" s="17">
        <v>2007</v>
      </c>
      <c r="C256" s="17" t="s">
        <v>76</v>
      </c>
      <c r="D256" s="18">
        <v>0.17</v>
      </c>
    </row>
    <row r="257" spans="1:4" x14ac:dyDescent="0.45">
      <c r="A257" s="15" t="s">
        <v>58</v>
      </c>
      <c r="B257" s="15">
        <v>2007</v>
      </c>
      <c r="C257" s="15" t="s">
        <v>76</v>
      </c>
      <c r="D257" s="16">
        <v>0.04</v>
      </c>
    </row>
    <row r="258" spans="1:4" x14ac:dyDescent="0.45">
      <c r="A258" s="17" t="s">
        <v>59</v>
      </c>
      <c r="B258" s="17">
        <v>2007</v>
      </c>
      <c r="C258" s="17" t="s">
        <v>76</v>
      </c>
      <c r="D258" s="18">
        <v>0.01</v>
      </c>
    </row>
    <row r="259" spans="1:4" x14ac:dyDescent="0.45">
      <c r="A259" s="15" t="s">
        <v>32</v>
      </c>
      <c r="B259" s="15">
        <v>2008</v>
      </c>
      <c r="C259" s="15" t="s">
        <v>76</v>
      </c>
      <c r="D259" s="16">
        <v>0.03</v>
      </c>
    </row>
    <row r="260" spans="1:4" x14ac:dyDescent="0.45">
      <c r="A260" s="17" t="s">
        <v>36</v>
      </c>
      <c r="B260" s="17">
        <v>2008</v>
      </c>
      <c r="C260" s="17" t="s">
        <v>76</v>
      </c>
      <c r="D260" s="18">
        <v>0.19</v>
      </c>
    </row>
    <row r="261" spans="1:4" x14ac:dyDescent="0.45">
      <c r="A261" s="15" t="s">
        <v>56</v>
      </c>
      <c r="B261" s="15">
        <v>2008</v>
      </c>
      <c r="C261" s="15" t="s">
        <v>76</v>
      </c>
      <c r="D261" s="16">
        <v>13.16</v>
      </c>
    </row>
    <row r="262" spans="1:4" x14ac:dyDescent="0.45">
      <c r="A262" s="17" t="s">
        <v>57</v>
      </c>
      <c r="B262" s="17">
        <v>2008</v>
      </c>
      <c r="C262" s="17" t="s">
        <v>76</v>
      </c>
      <c r="D262" s="18">
        <v>3.22</v>
      </c>
    </row>
    <row r="263" spans="1:4" x14ac:dyDescent="0.45">
      <c r="A263" s="15" t="s">
        <v>38</v>
      </c>
      <c r="B263" s="15">
        <v>2008</v>
      </c>
      <c r="C263" s="15" t="s">
        <v>76</v>
      </c>
      <c r="D263" s="16">
        <v>0.46</v>
      </c>
    </row>
    <row r="264" spans="1:4" x14ac:dyDescent="0.45">
      <c r="A264" s="17" t="s">
        <v>32</v>
      </c>
      <c r="B264" s="17">
        <v>2008</v>
      </c>
      <c r="C264" s="17" t="s">
        <v>76</v>
      </c>
      <c r="D264" s="18">
        <v>0.17</v>
      </c>
    </row>
    <row r="265" spans="1:4" x14ac:dyDescent="0.45">
      <c r="A265" s="15" t="s">
        <v>58</v>
      </c>
      <c r="B265" s="15">
        <v>2008</v>
      </c>
      <c r="C265" s="15" t="s">
        <v>76</v>
      </c>
      <c r="D265" s="16">
        <v>0.05</v>
      </c>
    </row>
    <row r="266" spans="1:4" x14ac:dyDescent="0.45">
      <c r="A266" s="17" t="s">
        <v>59</v>
      </c>
      <c r="B266" s="17">
        <v>2008</v>
      </c>
      <c r="C266" s="17" t="s">
        <v>76</v>
      </c>
      <c r="D266" s="18">
        <v>0.01</v>
      </c>
    </row>
    <row r="267" spans="1:4" x14ac:dyDescent="0.45">
      <c r="A267" s="15" t="s">
        <v>32</v>
      </c>
      <c r="B267" s="15">
        <v>2009</v>
      </c>
      <c r="C267" s="15" t="s">
        <v>76</v>
      </c>
      <c r="D267" s="16">
        <v>0.03</v>
      </c>
    </row>
    <row r="268" spans="1:4" x14ac:dyDescent="0.45">
      <c r="A268" s="17" t="s">
        <v>36</v>
      </c>
      <c r="B268" s="17">
        <v>2009</v>
      </c>
      <c r="C268" s="17" t="s">
        <v>76</v>
      </c>
      <c r="D268" s="18">
        <v>0.2</v>
      </c>
    </row>
    <row r="269" spans="1:4" x14ac:dyDescent="0.45">
      <c r="A269" s="15" t="s">
        <v>56</v>
      </c>
      <c r="B269" s="15">
        <v>2009</v>
      </c>
      <c r="C269" s="15" t="s">
        <v>76</v>
      </c>
      <c r="D269" s="16">
        <v>13.21</v>
      </c>
    </row>
    <row r="270" spans="1:4" x14ac:dyDescent="0.45">
      <c r="A270" s="17" t="s">
        <v>57</v>
      </c>
      <c r="B270" s="17">
        <v>2009</v>
      </c>
      <c r="C270" s="17" t="s">
        <v>76</v>
      </c>
      <c r="D270" s="18">
        <v>3.24</v>
      </c>
    </row>
    <row r="271" spans="1:4" x14ac:dyDescent="0.45">
      <c r="A271" s="15" t="s">
        <v>38</v>
      </c>
      <c r="B271" s="15">
        <v>2009</v>
      </c>
      <c r="C271" s="15" t="s">
        <v>76</v>
      </c>
      <c r="D271" s="16">
        <v>0.52</v>
      </c>
    </row>
    <row r="272" spans="1:4" x14ac:dyDescent="0.45">
      <c r="A272" s="17" t="s">
        <v>32</v>
      </c>
      <c r="B272" s="17">
        <v>2009</v>
      </c>
      <c r="C272" s="17" t="s">
        <v>76</v>
      </c>
      <c r="D272" s="18">
        <v>0.17</v>
      </c>
    </row>
    <row r="273" spans="1:4" x14ac:dyDescent="0.45">
      <c r="A273" s="15" t="s">
        <v>58</v>
      </c>
      <c r="B273" s="15">
        <v>2009</v>
      </c>
      <c r="C273" s="15" t="s">
        <v>76</v>
      </c>
      <c r="D273" s="16">
        <v>0.08</v>
      </c>
    </row>
    <row r="274" spans="1:4" x14ac:dyDescent="0.45">
      <c r="A274" s="17" t="s">
        <v>59</v>
      </c>
      <c r="B274" s="17">
        <v>2009</v>
      </c>
      <c r="C274" s="17" t="s">
        <v>76</v>
      </c>
      <c r="D274" s="18">
        <v>0.02</v>
      </c>
    </row>
    <row r="275" spans="1:4" x14ac:dyDescent="0.45">
      <c r="A275" s="15" t="s">
        <v>32</v>
      </c>
      <c r="B275" s="15">
        <v>2010</v>
      </c>
      <c r="C275" s="15" t="s">
        <v>76</v>
      </c>
      <c r="D275" s="16">
        <v>0.03</v>
      </c>
    </row>
    <row r="276" spans="1:4" x14ac:dyDescent="0.45">
      <c r="A276" s="17" t="s">
        <v>36</v>
      </c>
      <c r="B276" s="17">
        <v>2010</v>
      </c>
      <c r="C276" s="17" t="s">
        <v>76</v>
      </c>
      <c r="D276" s="18">
        <v>0.28000000000000003</v>
      </c>
    </row>
    <row r="277" spans="1:4" x14ac:dyDescent="0.45">
      <c r="A277" s="15" t="s">
        <v>56</v>
      </c>
      <c r="B277" s="15">
        <v>2010</v>
      </c>
      <c r="C277" s="15" t="s">
        <v>76</v>
      </c>
      <c r="D277" s="16">
        <v>13.27</v>
      </c>
    </row>
    <row r="278" spans="1:4" x14ac:dyDescent="0.45">
      <c r="A278" s="17" t="s">
        <v>57</v>
      </c>
      <c r="B278" s="17">
        <v>2010</v>
      </c>
      <c r="C278" s="17" t="s">
        <v>76</v>
      </c>
      <c r="D278" s="18">
        <v>3.25</v>
      </c>
    </row>
    <row r="279" spans="1:4" x14ac:dyDescent="0.45">
      <c r="A279" s="15" t="s">
        <v>38</v>
      </c>
      <c r="B279" s="15">
        <v>2010</v>
      </c>
      <c r="C279" s="15" t="s">
        <v>76</v>
      </c>
      <c r="D279" s="16">
        <v>0.45</v>
      </c>
    </row>
    <row r="280" spans="1:4" x14ac:dyDescent="0.45">
      <c r="A280" s="17" t="s">
        <v>32</v>
      </c>
      <c r="B280" s="17">
        <v>2010</v>
      </c>
      <c r="C280" s="17" t="s">
        <v>76</v>
      </c>
      <c r="D280" s="18">
        <v>0.18</v>
      </c>
    </row>
    <row r="281" spans="1:4" x14ac:dyDescent="0.45">
      <c r="A281" s="15" t="s">
        <v>58</v>
      </c>
      <c r="B281" s="15">
        <v>2010</v>
      </c>
      <c r="C281" s="15" t="s">
        <v>76</v>
      </c>
      <c r="D281" s="16">
        <v>0.13</v>
      </c>
    </row>
    <row r="282" spans="1:4" x14ac:dyDescent="0.45">
      <c r="A282" s="17" t="s">
        <v>59</v>
      </c>
      <c r="B282" s="17">
        <v>2010</v>
      </c>
      <c r="C282" s="17" t="s">
        <v>76</v>
      </c>
      <c r="D282" s="18">
        <v>0.04</v>
      </c>
    </row>
    <row r="283" spans="1:4" x14ac:dyDescent="0.45">
      <c r="A283" s="15" t="s">
        <v>32</v>
      </c>
      <c r="B283" s="15">
        <v>2011</v>
      </c>
      <c r="C283" s="15" t="s">
        <v>76</v>
      </c>
      <c r="D283" s="16">
        <v>0.03</v>
      </c>
    </row>
    <row r="284" spans="1:4" x14ac:dyDescent="0.45">
      <c r="A284" s="17" t="s">
        <v>36</v>
      </c>
      <c r="B284" s="17">
        <v>2011</v>
      </c>
      <c r="C284" s="17" t="s">
        <v>76</v>
      </c>
      <c r="D284" s="18">
        <v>0.23</v>
      </c>
    </row>
    <row r="285" spans="1:4" x14ac:dyDescent="0.45">
      <c r="A285" s="15" t="s">
        <v>56</v>
      </c>
      <c r="B285" s="15">
        <v>2011</v>
      </c>
      <c r="C285" s="15" t="s">
        <v>76</v>
      </c>
      <c r="D285" s="16">
        <v>13.31</v>
      </c>
    </row>
    <row r="286" spans="1:4" x14ac:dyDescent="0.45">
      <c r="A286" s="17" t="s">
        <v>57</v>
      </c>
      <c r="B286" s="17">
        <v>2011</v>
      </c>
      <c r="C286" s="17" t="s">
        <v>76</v>
      </c>
      <c r="D286" s="18">
        <v>3.28</v>
      </c>
    </row>
    <row r="287" spans="1:4" x14ac:dyDescent="0.45">
      <c r="A287" s="15" t="s">
        <v>38</v>
      </c>
      <c r="B287" s="15">
        <v>2011</v>
      </c>
      <c r="C287" s="15" t="s">
        <v>76</v>
      </c>
      <c r="D287" s="16">
        <v>0.49</v>
      </c>
    </row>
    <row r="288" spans="1:4" x14ac:dyDescent="0.45">
      <c r="A288" s="17" t="s">
        <v>32</v>
      </c>
      <c r="B288" s="17">
        <v>2011</v>
      </c>
      <c r="C288" s="17" t="s">
        <v>76</v>
      </c>
      <c r="D288" s="18">
        <v>0.17</v>
      </c>
    </row>
    <row r="289" spans="1:4" x14ac:dyDescent="0.45">
      <c r="A289" s="15" t="s">
        <v>58</v>
      </c>
      <c r="B289" s="15">
        <v>2011</v>
      </c>
      <c r="C289" s="15" t="s">
        <v>76</v>
      </c>
      <c r="D289" s="16">
        <v>0.22</v>
      </c>
    </row>
    <row r="290" spans="1:4" x14ac:dyDescent="0.45">
      <c r="A290" s="17" t="s">
        <v>59</v>
      </c>
      <c r="B290" s="17">
        <v>2011</v>
      </c>
      <c r="C290" s="17" t="s">
        <v>76</v>
      </c>
      <c r="D290" s="18">
        <v>0.05</v>
      </c>
    </row>
    <row r="291" spans="1:4" x14ac:dyDescent="0.45">
      <c r="A291" s="15" t="s">
        <v>32</v>
      </c>
      <c r="B291" s="15">
        <v>2012</v>
      </c>
      <c r="C291" s="15" t="s">
        <v>76</v>
      </c>
      <c r="D291" s="16">
        <v>0.03</v>
      </c>
    </row>
    <row r="292" spans="1:4" x14ac:dyDescent="0.45">
      <c r="A292" s="17" t="s">
        <v>36</v>
      </c>
      <c r="B292" s="17">
        <v>2012</v>
      </c>
      <c r="C292" s="17" t="s">
        <v>76</v>
      </c>
      <c r="D292" s="18">
        <v>0.26</v>
      </c>
    </row>
    <row r="293" spans="1:4" x14ac:dyDescent="0.45">
      <c r="A293" s="15" t="s">
        <v>56</v>
      </c>
      <c r="B293" s="15">
        <v>2012</v>
      </c>
      <c r="C293" s="15" t="s">
        <v>76</v>
      </c>
      <c r="D293" s="16">
        <v>13.35</v>
      </c>
    </row>
    <row r="294" spans="1:4" x14ac:dyDescent="0.45">
      <c r="A294" s="17" t="s">
        <v>57</v>
      </c>
      <c r="B294" s="17">
        <v>2012</v>
      </c>
      <c r="C294" s="17" t="s">
        <v>76</v>
      </c>
      <c r="D294" s="18">
        <v>3.28</v>
      </c>
    </row>
    <row r="295" spans="1:4" x14ac:dyDescent="0.45">
      <c r="A295" s="15" t="s">
        <v>38</v>
      </c>
      <c r="B295" s="15">
        <v>2012</v>
      </c>
      <c r="C295" s="15" t="s">
        <v>76</v>
      </c>
      <c r="D295" s="16">
        <v>0.52</v>
      </c>
    </row>
    <row r="296" spans="1:4" x14ac:dyDescent="0.45">
      <c r="A296" s="17" t="s">
        <v>32</v>
      </c>
      <c r="B296" s="17">
        <v>2012</v>
      </c>
      <c r="C296" s="17" t="s">
        <v>76</v>
      </c>
      <c r="D296" s="18">
        <v>0.2</v>
      </c>
    </row>
    <row r="297" spans="1:4" x14ac:dyDescent="0.45">
      <c r="A297" s="15" t="s">
        <v>58</v>
      </c>
      <c r="B297" s="15">
        <v>2012</v>
      </c>
      <c r="C297" s="15" t="s">
        <v>76</v>
      </c>
      <c r="D297" s="16">
        <v>0.44</v>
      </c>
    </row>
    <row r="298" spans="1:4" x14ac:dyDescent="0.45">
      <c r="A298" s="17" t="s">
        <v>59</v>
      </c>
      <c r="B298" s="17">
        <v>2012</v>
      </c>
      <c r="C298" s="17" t="s">
        <v>76</v>
      </c>
      <c r="D298" s="18">
        <v>0.05</v>
      </c>
    </row>
    <row r="299" spans="1:4" x14ac:dyDescent="0.45">
      <c r="A299" s="15" t="s">
        <v>32</v>
      </c>
      <c r="B299" s="15">
        <v>2013</v>
      </c>
      <c r="C299" s="15" t="s">
        <v>76</v>
      </c>
      <c r="D299" s="16">
        <v>0.03</v>
      </c>
    </row>
    <row r="300" spans="1:4" x14ac:dyDescent="0.45">
      <c r="A300" s="17" t="s">
        <v>36</v>
      </c>
      <c r="B300" s="17">
        <v>2013</v>
      </c>
      <c r="C300" s="17" t="s">
        <v>76</v>
      </c>
      <c r="D300" s="18">
        <v>0.27</v>
      </c>
    </row>
    <row r="301" spans="1:4" x14ac:dyDescent="0.45">
      <c r="A301" s="15" t="s">
        <v>56</v>
      </c>
      <c r="B301" s="15">
        <v>2013</v>
      </c>
      <c r="C301" s="15" t="s">
        <v>76</v>
      </c>
      <c r="D301" s="16">
        <v>13.36</v>
      </c>
    </row>
    <row r="302" spans="1:4" x14ac:dyDescent="0.45">
      <c r="A302" s="17" t="s">
        <v>57</v>
      </c>
      <c r="B302" s="17">
        <v>2013</v>
      </c>
      <c r="C302" s="17" t="s">
        <v>76</v>
      </c>
      <c r="D302" s="18">
        <v>3.28</v>
      </c>
    </row>
    <row r="303" spans="1:4" x14ac:dyDescent="0.45">
      <c r="A303" s="15" t="s">
        <v>38</v>
      </c>
      <c r="B303" s="15">
        <v>2013</v>
      </c>
      <c r="C303" s="15" t="s">
        <v>76</v>
      </c>
      <c r="D303" s="16">
        <v>0.52</v>
      </c>
    </row>
    <row r="304" spans="1:4" x14ac:dyDescent="0.45">
      <c r="A304" s="17" t="s">
        <v>32</v>
      </c>
      <c r="B304" s="17">
        <v>2013</v>
      </c>
      <c r="C304" s="17" t="s">
        <v>76</v>
      </c>
      <c r="D304" s="18">
        <v>0.2</v>
      </c>
    </row>
    <row r="305" spans="1:4" x14ac:dyDescent="0.45">
      <c r="A305" s="15" t="s">
        <v>58</v>
      </c>
      <c r="B305" s="15">
        <v>2013</v>
      </c>
      <c r="C305" s="15" t="s">
        <v>76</v>
      </c>
      <c r="D305" s="16">
        <v>0.76</v>
      </c>
    </row>
    <row r="306" spans="1:4" x14ac:dyDescent="0.45">
      <c r="A306" s="17" t="s">
        <v>59</v>
      </c>
      <c r="B306" s="17">
        <v>2013</v>
      </c>
      <c r="C306" s="17" t="s">
        <v>76</v>
      </c>
      <c r="D306" s="18">
        <v>0.06</v>
      </c>
    </row>
    <row r="307" spans="1:4" x14ac:dyDescent="0.45">
      <c r="A307" s="15" t="s">
        <v>32</v>
      </c>
      <c r="B307" s="15">
        <v>2014</v>
      </c>
      <c r="C307" s="15" t="s">
        <v>76</v>
      </c>
      <c r="D307" s="16">
        <v>0.03</v>
      </c>
    </row>
    <row r="308" spans="1:4" x14ac:dyDescent="0.45">
      <c r="A308" s="17" t="s">
        <v>36</v>
      </c>
      <c r="B308" s="17">
        <v>2014</v>
      </c>
      <c r="C308" s="17" t="s">
        <v>76</v>
      </c>
      <c r="D308" s="18">
        <v>0.24</v>
      </c>
    </row>
    <row r="309" spans="1:4" x14ac:dyDescent="0.45">
      <c r="A309" s="15" t="s">
        <v>56</v>
      </c>
      <c r="B309" s="15">
        <v>2014</v>
      </c>
      <c r="C309" s="15" t="s">
        <v>76</v>
      </c>
      <c r="D309" s="16">
        <v>13.29</v>
      </c>
    </row>
    <row r="310" spans="1:4" x14ac:dyDescent="0.45">
      <c r="A310" s="17" t="s">
        <v>57</v>
      </c>
      <c r="B310" s="17">
        <v>2014</v>
      </c>
      <c r="C310" s="17" t="s">
        <v>76</v>
      </c>
      <c r="D310" s="18">
        <v>3.31</v>
      </c>
    </row>
    <row r="311" spans="1:4" x14ac:dyDescent="0.45">
      <c r="A311" s="15" t="s">
        <v>38</v>
      </c>
      <c r="B311" s="15">
        <v>2014</v>
      </c>
      <c r="C311" s="15" t="s">
        <v>76</v>
      </c>
      <c r="D311" s="16">
        <v>0.53</v>
      </c>
    </row>
    <row r="312" spans="1:4" x14ac:dyDescent="0.45">
      <c r="A312" s="17" t="s">
        <v>32</v>
      </c>
      <c r="B312" s="17">
        <v>2014</v>
      </c>
      <c r="C312" s="17" t="s">
        <v>76</v>
      </c>
      <c r="D312" s="18">
        <v>0.2</v>
      </c>
    </row>
    <row r="313" spans="1:4" x14ac:dyDescent="0.45">
      <c r="A313" s="15" t="s">
        <v>58</v>
      </c>
      <c r="B313" s="15">
        <v>2014</v>
      </c>
      <c r="C313" s="15" t="s">
        <v>76</v>
      </c>
      <c r="D313" s="16">
        <v>1.06</v>
      </c>
    </row>
    <row r="314" spans="1:4" x14ac:dyDescent="0.45">
      <c r="A314" s="17" t="s">
        <v>59</v>
      </c>
      <c r="B314" s="17">
        <v>2014</v>
      </c>
      <c r="C314" s="17" t="s">
        <v>76</v>
      </c>
      <c r="D314" s="18">
        <v>0.06</v>
      </c>
    </row>
    <row r="315" spans="1:4" x14ac:dyDescent="0.45">
      <c r="A315" s="15" t="s">
        <v>32</v>
      </c>
      <c r="B315" s="15">
        <v>2015</v>
      </c>
      <c r="C315" s="15" t="s">
        <v>76</v>
      </c>
      <c r="D315" s="16">
        <v>0.03</v>
      </c>
    </row>
    <row r="316" spans="1:4" x14ac:dyDescent="0.45">
      <c r="A316" s="17" t="s">
        <v>36</v>
      </c>
      <c r="B316" s="17">
        <v>2015</v>
      </c>
      <c r="C316" s="17" t="s">
        <v>76</v>
      </c>
      <c r="D316" s="18">
        <v>0.24</v>
      </c>
    </row>
    <row r="317" spans="1:4" x14ac:dyDescent="0.45">
      <c r="A317" s="15" t="s">
        <v>56</v>
      </c>
      <c r="B317" s="15">
        <v>2015</v>
      </c>
      <c r="C317" s="15" t="s">
        <v>76</v>
      </c>
      <c r="D317" s="16">
        <v>13.35</v>
      </c>
    </row>
    <row r="318" spans="1:4" x14ac:dyDescent="0.45">
      <c r="A318" s="17" t="s">
        <v>57</v>
      </c>
      <c r="B318" s="17">
        <v>2015</v>
      </c>
      <c r="C318" s="17" t="s">
        <v>76</v>
      </c>
      <c r="D318" s="18">
        <v>3.33</v>
      </c>
    </row>
    <row r="319" spans="1:4" x14ac:dyDescent="0.45">
      <c r="A319" s="15" t="s">
        <v>38</v>
      </c>
      <c r="B319" s="15">
        <v>2015</v>
      </c>
      <c r="C319" s="15" t="s">
        <v>76</v>
      </c>
      <c r="D319" s="16">
        <v>0.54</v>
      </c>
    </row>
    <row r="320" spans="1:4" x14ac:dyDescent="0.45">
      <c r="A320" s="17" t="s">
        <v>32</v>
      </c>
      <c r="B320" s="17">
        <v>2015</v>
      </c>
      <c r="C320" s="17" t="s">
        <v>76</v>
      </c>
      <c r="D320" s="18">
        <v>0.21</v>
      </c>
    </row>
    <row r="321" spans="1:4" x14ac:dyDescent="0.45">
      <c r="A321" s="15" t="s">
        <v>58</v>
      </c>
      <c r="B321" s="15">
        <v>2015</v>
      </c>
      <c r="C321" s="15" t="s">
        <v>76</v>
      </c>
      <c r="D321" s="16">
        <v>1.39</v>
      </c>
    </row>
    <row r="322" spans="1:4" x14ac:dyDescent="0.45">
      <c r="A322" s="17" t="s">
        <v>59</v>
      </c>
      <c r="B322" s="17">
        <v>2015</v>
      </c>
      <c r="C322" s="17" t="s">
        <v>76</v>
      </c>
      <c r="D322" s="18">
        <v>0.06</v>
      </c>
    </row>
    <row r="323" spans="1:4" x14ac:dyDescent="0.45">
      <c r="A323" s="15" t="s">
        <v>32</v>
      </c>
      <c r="B323" s="15">
        <v>2016</v>
      </c>
      <c r="C323" s="15" t="s">
        <v>76</v>
      </c>
      <c r="D323" s="16">
        <v>0.03</v>
      </c>
    </row>
    <row r="324" spans="1:4" x14ac:dyDescent="0.45">
      <c r="A324" s="17" t="s">
        <v>36</v>
      </c>
      <c r="B324" s="17">
        <v>2016</v>
      </c>
      <c r="C324" s="17" t="s">
        <v>76</v>
      </c>
      <c r="D324" s="18">
        <v>0.23</v>
      </c>
    </row>
    <row r="325" spans="1:4" x14ac:dyDescent="0.45">
      <c r="A325" s="15" t="s">
        <v>56</v>
      </c>
      <c r="B325" s="15">
        <v>2016</v>
      </c>
      <c r="C325" s="15" t="s">
        <v>76</v>
      </c>
      <c r="D325" s="16">
        <v>14.28</v>
      </c>
    </row>
    <row r="326" spans="1:4" x14ac:dyDescent="0.45">
      <c r="A326" s="17" t="s">
        <v>57</v>
      </c>
      <c r="B326" s="17">
        <v>2016</v>
      </c>
      <c r="C326" s="17" t="s">
        <v>76</v>
      </c>
      <c r="D326" s="18">
        <v>3.33</v>
      </c>
    </row>
    <row r="327" spans="1:4" x14ac:dyDescent="0.45">
      <c r="A327" s="15" t="s">
        <v>38</v>
      </c>
      <c r="B327" s="15">
        <v>2016</v>
      </c>
      <c r="C327" s="15" t="s">
        <v>76</v>
      </c>
      <c r="D327" s="16">
        <v>0.49</v>
      </c>
    </row>
    <row r="328" spans="1:4" x14ac:dyDescent="0.45">
      <c r="A328" s="17" t="s">
        <v>32</v>
      </c>
      <c r="B328" s="17">
        <v>2016</v>
      </c>
      <c r="C328" s="17" t="s">
        <v>76</v>
      </c>
      <c r="D328" s="18">
        <v>0.21</v>
      </c>
    </row>
    <row r="329" spans="1:4" x14ac:dyDescent="0.45">
      <c r="A329" s="15" t="s">
        <v>58</v>
      </c>
      <c r="B329" s="15">
        <v>2016</v>
      </c>
      <c r="C329" s="15" t="s">
        <v>76</v>
      </c>
      <c r="D329" s="16">
        <v>1.66</v>
      </c>
    </row>
    <row r="330" spans="1:4" x14ac:dyDescent="0.45">
      <c r="A330" s="17" t="s">
        <v>59</v>
      </c>
      <c r="B330" s="17">
        <v>2016</v>
      </c>
      <c r="C330" s="17" t="s">
        <v>76</v>
      </c>
      <c r="D330" s="18">
        <v>0.08</v>
      </c>
    </row>
    <row r="331" spans="1:4" x14ac:dyDescent="0.45">
      <c r="A331" s="15" t="s">
        <v>32</v>
      </c>
      <c r="B331" s="15">
        <v>2017</v>
      </c>
      <c r="C331" s="15" t="s">
        <v>76</v>
      </c>
      <c r="D331" s="16">
        <v>0.03</v>
      </c>
    </row>
    <row r="332" spans="1:4" x14ac:dyDescent="0.45">
      <c r="A332" s="17" t="s">
        <v>36</v>
      </c>
      <c r="B332" s="17">
        <v>2017</v>
      </c>
      <c r="C332" s="17" t="s">
        <v>76</v>
      </c>
      <c r="D332" s="18">
        <v>0.23</v>
      </c>
    </row>
    <row r="333" spans="1:4" x14ac:dyDescent="0.45">
      <c r="A333" s="15" t="s">
        <v>56</v>
      </c>
      <c r="B333" s="15">
        <v>2017</v>
      </c>
      <c r="C333" s="15" t="s">
        <v>76</v>
      </c>
      <c r="D333" s="16">
        <v>14.83</v>
      </c>
    </row>
    <row r="334" spans="1:4" x14ac:dyDescent="0.45">
      <c r="A334" s="17" t="s">
        <v>57</v>
      </c>
      <c r="B334" s="17">
        <v>2017</v>
      </c>
      <c r="C334" s="17" t="s">
        <v>76</v>
      </c>
      <c r="D334" s="18">
        <v>3.33</v>
      </c>
    </row>
    <row r="335" spans="1:4" x14ac:dyDescent="0.45">
      <c r="A335" s="15" t="s">
        <v>38</v>
      </c>
      <c r="B335" s="15">
        <v>2017</v>
      </c>
      <c r="C335" s="15" t="s">
        <v>76</v>
      </c>
      <c r="D335" s="16">
        <v>0.48</v>
      </c>
    </row>
    <row r="336" spans="1:4" x14ac:dyDescent="0.45">
      <c r="A336" s="17" t="s">
        <v>32</v>
      </c>
      <c r="B336" s="17">
        <v>2017</v>
      </c>
      <c r="C336" s="17" t="s">
        <v>76</v>
      </c>
      <c r="D336" s="18">
        <v>0.21</v>
      </c>
    </row>
    <row r="337" spans="1:4" x14ac:dyDescent="0.45">
      <c r="A337" s="15" t="s">
        <v>58</v>
      </c>
      <c r="B337" s="15">
        <v>2017</v>
      </c>
      <c r="C337" s="15" t="s">
        <v>76</v>
      </c>
      <c r="D337" s="16">
        <v>1.91</v>
      </c>
    </row>
    <row r="338" spans="1:4" x14ac:dyDescent="0.45">
      <c r="A338" s="17" t="s">
        <v>59</v>
      </c>
      <c r="B338" s="17">
        <v>2017</v>
      </c>
      <c r="C338" s="17" t="s">
        <v>76</v>
      </c>
      <c r="D338" s="18">
        <v>0.08</v>
      </c>
    </row>
    <row r="339" spans="1:4" x14ac:dyDescent="0.45">
      <c r="A339" s="15" t="s">
        <v>32</v>
      </c>
      <c r="B339" s="15">
        <v>2018</v>
      </c>
      <c r="C339" s="15" t="s">
        <v>76</v>
      </c>
      <c r="D339" s="16">
        <v>0.03</v>
      </c>
    </row>
    <row r="340" spans="1:4" x14ac:dyDescent="0.45">
      <c r="A340" s="17" t="s">
        <v>36</v>
      </c>
      <c r="B340" s="17">
        <v>2018</v>
      </c>
      <c r="C340" s="17" t="s">
        <v>76</v>
      </c>
      <c r="D340" s="18">
        <v>0.22</v>
      </c>
    </row>
    <row r="341" spans="1:4" x14ac:dyDescent="0.45">
      <c r="A341" s="15" t="s">
        <v>56</v>
      </c>
      <c r="B341" s="15">
        <v>2018</v>
      </c>
      <c r="C341" s="15" t="s">
        <v>76</v>
      </c>
      <c r="D341" s="16">
        <v>14.98</v>
      </c>
    </row>
    <row r="342" spans="1:4" x14ac:dyDescent="0.45">
      <c r="A342" s="17" t="s">
        <v>57</v>
      </c>
      <c r="B342" s="17">
        <v>2018</v>
      </c>
      <c r="C342" s="17" t="s">
        <v>76</v>
      </c>
      <c r="D342" s="18">
        <v>3.33</v>
      </c>
    </row>
    <row r="343" spans="1:4" x14ac:dyDescent="0.45">
      <c r="A343" s="15" t="s">
        <v>38</v>
      </c>
      <c r="B343" s="15">
        <v>2018</v>
      </c>
      <c r="C343" s="15" t="s">
        <v>76</v>
      </c>
      <c r="D343" s="16">
        <v>0.47</v>
      </c>
    </row>
    <row r="344" spans="1:4" x14ac:dyDescent="0.45">
      <c r="A344" s="17" t="s">
        <v>32</v>
      </c>
      <c r="B344" s="17">
        <v>2018</v>
      </c>
      <c r="C344" s="17" t="s">
        <v>76</v>
      </c>
      <c r="D344" s="18">
        <v>0.21</v>
      </c>
    </row>
    <row r="345" spans="1:4" x14ac:dyDescent="0.45">
      <c r="A345" s="15" t="s">
        <v>58</v>
      </c>
      <c r="B345" s="15">
        <v>2018</v>
      </c>
      <c r="C345" s="15" t="s">
        <v>76</v>
      </c>
      <c r="D345" s="16">
        <v>2.17</v>
      </c>
    </row>
    <row r="346" spans="1:4" x14ac:dyDescent="0.45">
      <c r="A346" s="17" t="s">
        <v>59</v>
      </c>
      <c r="B346" s="17">
        <v>2018</v>
      </c>
      <c r="C346" s="17" t="s">
        <v>76</v>
      </c>
      <c r="D346" s="18">
        <v>0.08</v>
      </c>
    </row>
    <row r="347" spans="1:4" x14ac:dyDescent="0.45">
      <c r="A347" s="15" t="s">
        <v>32</v>
      </c>
      <c r="B347" s="15">
        <v>2019</v>
      </c>
      <c r="C347" s="15" t="s">
        <v>76</v>
      </c>
      <c r="D347" s="16">
        <v>0.03</v>
      </c>
    </row>
    <row r="348" spans="1:4" x14ac:dyDescent="0.45">
      <c r="A348" s="17" t="s">
        <v>36</v>
      </c>
      <c r="B348" s="17">
        <v>2019</v>
      </c>
      <c r="C348" s="17" t="s">
        <v>76</v>
      </c>
      <c r="D348" s="18">
        <v>0.22</v>
      </c>
    </row>
    <row r="349" spans="1:4" x14ac:dyDescent="0.45">
      <c r="A349" s="15" t="s">
        <v>56</v>
      </c>
      <c r="B349" s="15">
        <v>2019</v>
      </c>
      <c r="C349" s="15" t="s">
        <v>76</v>
      </c>
      <c r="D349" s="16">
        <v>15.01</v>
      </c>
    </row>
    <row r="350" spans="1:4" x14ac:dyDescent="0.45">
      <c r="A350" s="17" t="s">
        <v>57</v>
      </c>
      <c r="B350" s="17">
        <v>2019</v>
      </c>
      <c r="C350" s="17" t="s">
        <v>76</v>
      </c>
      <c r="D350" s="18">
        <v>3.33</v>
      </c>
    </row>
    <row r="351" spans="1:4" x14ac:dyDescent="0.45">
      <c r="A351" s="15" t="s">
        <v>38</v>
      </c>
      <c r="B351" s="15">
        <v>2019</v>
      </c>
      <c r="C351" s="15" t="s">
        <v>76</v>
      </c>
      <c r="D351" s="16">
        <v>0.48</v>
      </c>
    </row>
    <row r="352" spans="1:4" x14ac:dyDescent="0.45">
      <c r="A352" s="17" t="s">
        <v>32</v>
      </c>
      <c r="B352" s="17">
        <v>2019</v>
      </c>
      <c r="C352" s="17" t="s">
        <v>76</v>
      </c>
      <c r="D352" s="18">
        <v>0.21</v>
      </c>
    </row>
    <row r="353" spans="1:4" x14ac:dyDescent="0.45">
      <c r="A353" s="15" t="s">
        <v>58</v>
      </c>
      <c r="B353" s="15">
        <v>2019</v>
      </c>
      <c r="C353" s="15" t="s">
        <v>76</v>
      </c>
      <c r="D353" s="16">
        <v>2.5</v>
      </c>
    </row>
    <row r="354" spans="1:4" x14ac:dyDescent="0.45">
      <c r="A354" s="17" t="s">
        <v>59</v>
      </c>
      <c r="B354" s="17">
        <v>2019</v>
      </c>
      <c r="C354" s="17" t="s">
        <v>76</v>
      </c>
      <c r="D354" s="18">
        <v>0.08</v>
      </c>
    </row>
    <row r="355" spans="1:4" x14ac:dyDescent="0.45">
      <c r="A355" s="15" t="s">
        <v>32</v>
      </c>
      <c r="B355" s="15">
        <v>2020</v>
      </c>
      <c r="C355" s="15" t="s">
        <v>76</v>
      </c>
      <c r="D355" s="16">
        <v>0.03</v>
      </c>
    </row>
    <row r="356" spans="1:4" x14ac:dyDescent="0.45">
      <c r="A356" s="17" t="s">
        <v>36</v>
      </c>
      <c r="B356" s="17">
        <v>2020</v>
      </c>
      <c r="C356" s="17" t="s">
        <v>76</v>
      </c>
      <c r="D356" s="18">
        <v>0.22</v>
      </c>
    </row>
    <row r="357" spans="1:4" x14ac:dyDescent="0.45">
      <c r="A357" s="15" t="s">
        <v>56</v>
      </c>
      <c r="B357" s="15">
        <v>2020</v>
      </c>
      <c r="C357" s="15" t="s">
        <v>76</v>
      </c>
      <c r="D357" s="16">
        <v>15.03</v>
      </c>
    </row>
    <row r="358" spans="1:4" x14ac:dyDescent="0.45">
      <c r="A358" s="17" t="s">
        <v>57</v>
      </c>
      <c r="B358" s="17">
        <v>2020</v>
      </c>
      <c r="C358" s="17" t="s">
        <v>76</v>
      </c>
      <c r="D358" s="18">
        <v>3.33</v>
      </c>
    </row>
    <row r="359" spans="1:4" x14ac:dyDescent="0.45">
      <c r="A359" s="15" t="s">
        <v>38</v>
      </c>
      <c r="B359" s="15">
        <v>2020</v>
      </c>
      <c r="C359" s="15" t="s">
        <v>76</v>
      </c>
      <c r="D359" s="16">
        <v>0.49</v>
      </c>
    </row>
    <row r="360" spans="1:4" x14ac:dyDescent="0.45">
      <c r="A360" s="17" t="s">
        <v>32</v>
      </c>
      <c r="B360" s="17">
        <v>2020</v>
      </c>
      <c r="C360" s="17" t="s">
        <v>76</v>
      </c>
      <c r="D360" s="18">
        <v>0.21</v>
      </c>
    </row>
    <row r="361" spans="1:4" x14ac:dyDescent="0.45">
      <c r="A361" s="15" t="s">
        <v>58</v>
      </c>
      <c r="B361" s="15">
        <v>2020</v>
      </c>
      <c r="C361" s="15" t="s">
        <v>76</v>
      </c>
      <c r="D361" s="16">
        <v>2.97</v>
      </c>
    </row>
    <row r="362" spans="1:4" x14ac:dyDescent="0.45">
      <c r="A362" s="17" t="s">
        <v>59</v>
      </c>
      <c r="B362" s="17">
        <v>2020</v>
      </c>
      <c r="C362" s="17" t="s">
        <v>76</v>
      </c>
      <c r="D362" s="18">
        <v>0.09</v>
      </c>
    </row>
    <row r="363" spans="1:4" x14ac:dyDescent="0.45">
      <c r="A363" s="15" t="s">
        <v>32</v>
      </c>
      <c r="B363" s="15">
        <v>2021</v>
      </c>
      <c r="C363" s="15" t="s">
        <v>76</v>
      </c>
      <c r="D363" s="16">
        <v>0.03</v>
      </c>
    </row>
    <row r="364" spans="1:4" x14ac:dyDescent="0.45">
      <c r="A364" s="17" t="s">
        <v>36</v>
      </c>
      <c r="B364" s="17">
        <v>2021</v>
      </c>
      <c r="C364" s="17" t="s">
        <v>76</v>
      </c>
      <c r="D364" s="18">
        <v>0.23</v>
      </c>
    </row>
    <row r="365" spans="1:4" x14ac:dyDescent="0.45">
      <c r="A365" s="15" t="s">
        <v>56</v>
      </c>
      <c r="B365" s="15">
        <v>2021</v>
      </c>
      <c r="C365" s="15" t="s">
        <v>76</v>
      </c>
      <c r="D365" s="16">
        <v>15.05</v>
      </c>
    </row>
    <row r="366" spans="1:4" x14ac:dyDescent="0.45">
      <c r="A366" s="17" t="s">
        <v>57</v>
      </c>
      <c r="B366" s="17">
        <v>2021</v>
      </c>
      <c r="C366" s="17" t="s">
        <v>76</v>
      </c>
      <c r="D366" s="18">
        <v>2.96</v>
      </c>
    </row>
    <row r="367" spans="1:4" x14ac:dyDescent="0.45">
      <c r="A367" s="15" t="s">
        <v>38</v>
      </c>
      <c r="B367" s="15">
        <v>2021</v>
      </c>
      <c r="C367" s="15" t="s">
        <v>76</v>
      </c>
      <c r="D367" s="16">
        <v>0.5</v>
      </c>
    </row>
    <row r="368" spans="1:4" x14ac:dyDescent="0.45">
      <c r="A368" s="17" t="s">
        <v>32</v>
      </c>
      <c r="B368" s="17">
        <v>2021</v>
      </c>
      <c r="C368" s="17" t="s">
        <v>76</v>
      </c>
      <c r="D368" s="18">
        <v>0.2</v>
      </c>
    </row>
    <row r="369" spans="1:4" x14ac:dyDescent="0.45">
      <c r="A369" s="15" t="s">
        <v>58</v>
      </c>
      <c r="B369" s="15">
        <v>2021</v>
      </c>
      <c r="C369" s="15" t="s">
        <v>76</v>
      </c>
      <c r="D369" s="16">
        <v>3.65</v>
      </c>
    </row>
    <row r="370" spans="1:4" x14ac:dyDescent="0.45">
      <c r="A370" s="17" t="s">
        <v>59</v>
      </c>
      <c r="B370" s="17">
        <v>2021</v>
      </c>
      <c r="C370" s="17" t="s">
        <v>76</v>
      </c>
      <c r="D370" s="18">
        <v>0.09</v>
      </c>
    </row>
    <row r="371" spans="1:4" x14ac:dyDescent="0.45">
      <c r="A371" s="15" t="s">
        <v>32</v>
      </c>
      <c r="B371" s="15">
        <v>2022</v>
      </c>
      <c r="C371" s="15" t="s">
        <v>76</v>
      </c>
      <c r="D371" s="16">
        <v>0.03</v>
      </c>
    </row>
    <row r="372" spans="1:4" x14ac:dyDescent="0.45">
      <c r="A372" s="17" t="s">
        <v>36</v>
      </c>
      <c r="B372" s="17">
        <v>2022</v>
      </c>
      <c r="C372" s="17" t="s">
        <v>76</v>
      </c>
      <c r="D372" s="18">
        <v>0.23</v>
      </c>
    </row>
    <row r="373" spans="1:4" x14ac:dyDescent="0.45">
      <c r="A373" s="15" t="s">
        <v>56</v>
      </c>
      <c r="B373" s="15">
        <v>2022</v>
      </c>
      <c r="C373" s="15" t="s">
        <v>76</v>
      </c>
      <c r="D373" s="16">
        <v>15.07</v>
      </c>
    </row>
    <row r="374" spans="1:4" x14ac:dyDescent="0.45">
      <c r="A374" s="17" t="s">
        <v>57</v>
      </c>
      <c r="B374" s="17">
        <v>2022</v>
      </c>
      <c r="C374" s="17" t="s">
        <v>76</v>
      </c>
      <c r="D374" s="18">
        <v>2.96</v>
      </c>
    </row>
    <row r="375" spans="1:4" x14ac:dyDescent="0.45">
      <c r="A375" s="15" t="s">
        <v>38</v>
      </c>
      <c r="B375" s="15">
        <v>2022</v>
      </c>
      <c r="C375" s="15" t="s">
        <v>76</v>
      </c>
      <c r="D375" s="16">
        <v>0.5</v>
      </c>
    </row>
    <row r="376" spans="1:4" x14ac:dyDescent="0.45">
      <c r="A376" s="17" t="s">
        <v>32</v>
      </c>
      <c r="B376" s="17">
        <v>2022</v>
      </c>
      <c r="C376" s="17" t="s">
        <v>76</v>
      </c>
      <c r="D376" s="18">
        <v>0.2</v>
      </c>
    </row>
    <row r="377" spans="1:4" x14ac:dyDescent="0.45">
      <c r="A377" s="15" t="s">
        <v>58</v>
      </c>
      <c r="B377" s="15">
        <v>2022</v>
      </c>
      <c r="C377" s="15" t="s">
        <v>76</v>
      </c>
      <c r="D377" s="16">
        <v>4.34</v>
      </c>
    </row>
    <row r="378" spans="1:4" x14ac:dyDescent="0.45">
      <c r="A378" s="17" t="s">
        <v>59</v>
      </c>
      <c r="B378" s="17">
        <v>2022</v>
      </c>
      <c r="C378" s="17" t="s">
        <v>76</v>
      </c>
      <c r="D378" s="18">
        <v>0.09</v>
      </c>
    </row>
    <row r="379" spans="1:4" x14ac:dyDescent="0.45">
      <c r="A379" s="15" t="s">
        <v>32</v>
      </c>
      <c r="B379" s="15">
        <v>2023</v>
      </c>
      <c r="C379" s="15" t="s">
        <v>76</v>
      </c>
      <c r="D379" s="16">
        <v>0.03</v>
      </c>
    </row>
    <row r="380" spans="1:4" x14ac:dyDescent="0.45">
      <c r="A380" s="17" t="s">
        <v>36</v>
      </c>
      <c r="B380" s="17">
        <v>2023</v>
      </c>
      <c r="C380" s="17" t="s">
        <v>76</v>
      </c>
      <c r="D380" s="18">
        <v>0.23</v>
      </c>
    </row>
    <row r="381" spans="1:4" x14ac:dyDescent="0.45">
      <c r="A381" s="15" t="s">
        <v>56</v>
      </c>
      <c r="B381" s="15">
        <v>2023</v>
      </c>
      <c r="C381" s="15" t="s">
        <v>76</v>
      </c>
      <c r="D381" s="16">
        <v>15.28</v>
      </c>
    </row>
    <row r="382" spans="1:4" x14ac:dyDescent="0.45">
      <c r="A382" s="17" t="s">
        <v>57</v>
      </c>
      <c r="B382" s="17">
        <v>2023</v>
      </c>
      <c r="C382" s="17" t="s">
        <v>76</v>
      </c>
      <c r="D382" s="18">
        <v>2.96</v>
      </c>
    </row>
    <row r="383" spans="1:4" x14ac:dyDescent="0.45">
      <c r="A383" s="15" t="s">
        <v>38</v>
      </c>
      <c r="B383" s="15">
        <v>2023</v>
      </c>
      <c r="C383" s="15" t="s">
        <v>76</v>
      </c>
      <c r="D383" s="16">
        <v>0.5</v>
      </c>
    </row>
    <row r="384" spans="1:4" x14ac:dyDescent="0.45">
      <c r="A384" s="17" t="s">
        <v>32</v>
      </c>
      <c r="B384" s="17">
        <v>2023</v>
      </c>
      <c r="C384" s="17" t="s">
        <v>76</v>
      </c>
      <c r="D384" s="18">
        <v>0.2</v>
      </c>
    </row>
    <row r="385" spans="1:4" x14ac:dyDescent="0.45">
      <c r="A385" s="15" t="s">
        <v>58</v>
      </c>
      <c r="B385" s="15">
        <v>2023</v>
      </c>
      <c r="C385" s="15" t="s">
        <v>76</v>
      </c>
      <c r="D385" s="16">
        <v>5.84</v>
      </c>
    </row>
    <row r="386" spans="1:4" x14ac:dyDescent="0.45">
      <c r="A386" s="17" t="s">
        <v>59</v>
      </c>
      <c r="B386" s="17">
        <v>2023</v>
      </c>
      <c r="C386" s="17" t="s">
        <v>76</v>
      </c>
      <c r="D386" s="18">
        <v>0.09</v>
      </c>
    </row>
    <row r="387" spans="1:4" x14ac:dyDescent="0.45">
      <c r="A387" s="15" t="s">
        <v>32</v>
      </c>
      <c r="B387" s="15">
        <v>2000</v>
      </c>
      <c r="C387" s="15" t="s">
        <v>77</v>
      </c>
      <c r="D387" s="16">
        <v>0.05</v>
      </c>
    </row>
    <row r="388" spans="1:4" x14ac:dyDescent="0.45">
      <c r="A388" s="17" t="s">
        <v>36</v>
      </c>
      <c r="B388" s="17">
        <v>2000</v>
      </c>
      <c r="C388" s="17" t="s">
        <v>77</v>
      </c>
      <c r="D388" s="18">
        <v>0.32</v>
      </c>
    </row>
    <row r="389" spans="1:4" x14ac:dyDescent="0.45">
      <c r="A389" s="15" t="s">
        <v>56</v>
      </c>
      <c r="B389" s="15">
        <v>2000</v>
      </c>
      <c r="C389" s="15" t="s">
        <v>77</v>
      </c>
      <c r="D389" s="16">
        <v>0.88</v>
      </c>
    </row>
    <row r="390" spans="1:4" x14ac:dyDescent="0.45">
      <c r="A390" s="17" t="s">
        <v>57</v>
      </c>
      <c r="B390" s="17">
        <v>2000</v>
      </c>
      <c r="C390" s="17" t="s">
        <v>77</v>
      </c>
      <c r="D390" s="18">
        <v>0.12</v>
      </c>
    </row>
    <row r="391" spans="1:4" x14ac:dyDescent="0.45">
      <c r="A391" s="15" t="s">
        <v>38</v>
      </c>
      <c r="B391" s="15">
        <v>2000</v>
      </c>
      <c r="C391" s="15" t="s">
        <v>77</v>
      </c>
      <c r="D391" s="16">
        <v>0.74</v>
      </c>
    </row>
    <row r="392" spans="1:4" x14ac:dyDescent="0.45">
      <c r="A392" s="17" t="s">
        <v>32</v>
      </c>
      <c r="B392" s="17">
        <v>2000</v>
      </c>
      <c r="C392" s="17" t="s">
        <v>77</v>
      </c>
      <c r="D392" s="18">
        <v>0.02</v>
      </c>
    </row>
    <row r="393" spans="1:4" x14ac:dyDescent="0.45">
      <c r="A393" s="15" t="s">
        <v>58</v>
      </c>
      <c r="B393" s="15">
        <v>2000</v>
      </c>
      <c r="C393" s="15" t="s">
        <v>77</v>
      </c>
      <c r="D393" s="16">
        <v>0</v>
      </c>
    </row>
    <row r="394" spans="1:4" x14ac:dyDescent="0.45">
      <c r="A394" s="17" t="s">
        <v>59</v>
      </c>
      <c r="B394" s="17">
        <v>2000</v>
      </c>
      <c r="C394" s="17" t="s">
        <v>77</v>
      </c>
      <c r="D394" s="18">
        <v>0</v>
      </c>
    </row>
    <row r="395" spans="1:4" x14ac:dyDescent="0.45">
      <c r="A395" s="15" t="s">
        <v>32</v>
      </c>
      <c r="B395" s="15">
        <v>2001</v>
      </c>
      <c r="C395" s="15" t="s">
        <v>77</v>
      </c>
      <c r="D395" s="16">
        <v>0.04</v>
      </c>
    </row>
    <row r="396" spans="1:4" x14ac:dyDescent="0.45">
      <c r="A396" s="17" t="s">
        <v>36</v>
      </c>
      <c r="B396" s="17">
        <v>2001</v>
      </c>
      <c r="C396" s="17" t="s">
        <v>77</v>
      </c>
      <c r="D396" s="18">
        <v>0.32</v>
      </c>
    </row>
    <row r="397" spans="1:4" x14ac:dyDescent="0.45">
      <c r="A397" s="15" t="s">
        <v>56</v>
      </c>
      <c r="B397" s="15">
        <v>2001</v>
      </c>
      <c r="C397" s="15" t="s">
        <v>77</v>
      </c>
      <c r="D397" s="16">
        <v>0.98</v>
      </c>
    </row>
    <row r="398" spans="1:4" x14ac:dyDescent="0.45">
      <c r="A398" s="17" t="s">
        <v>57</v>
      </c>
      <c r="B398" s="17">
        <v>2001</v>
      </c>
      <c r="C398" s="17" t="s">
        <v>77</v>
      </c>
      <c r="D398" s="18">
        <v>0.12</v>
      </c>
    </row>
    <row r="399" spans="1:4" x14ac:dyDescent="0.45">
      <c r="A399" s="15" t="s">
        <v>38</v>
      </c>
      <c r="B399" s="15">
        <v>2001</v>
      </c>
      <c r="C399" s="15" t="s">
        <v>77</v>
      </c>
      <c r="D399" s="16">
        <v>0.78</v>
      </c>
    </row>
    <row r="400" spans="1:4" x14ac:dyDescent="0.45">
      <c r="A400" s="17" t="s">
        <v>32</v>
      </c>
      <c r="B400" s="17">
        <v>2001</v>
      </c>
      <c r="C400" s="17" t="s">
        <v>77</v>
      </c>
      <c r="D400" s="18">
        <v>0.03</v>
      </c>
    </row>
    <row r="401" spans="1:4" x14ac:dyDescent="0.45">
      <c r="A401" s="15" t="s">
        <v>58</v>
      </c>
      <c r="B401" s="15">
        <v>2001</v>
      </c>
      <c r="C401" s="15" t="s">
        <v>77</v>
      </c>
      <c r="D401" s="16">
        <v>0</v>
      </c>
    </row>
    <row r="402" spans="1:4" x14ac:dyDescent="0.45">
      <c r="A402" s="17" t="s">
        <v>59</v>
      </c>
      <c r="B402" s="17">
        <v>2001</v>
      </c>
      <c r="C402" s="17" t="s">
        <v>77</v>
      </c>
      <c r="D402" s="18">
        <v>0</v>
      </c>
    </row>
    <row r="403" spans="1:4" x14ac:dyDescent="0.45">
      <c r="A403" s="15" t="s">
        <v>32</v>
      </c>
      <c r="B403" s="15">
        <v>2002</v>
      </c>
      <c r="C403" s="15" t="s">
        <v>77</v>
      </c>
      <c r="D403" s="16">
        <v>0.05</v>
      </c>
    </row>
    <row r="404" spans="1:4" x14ac:dyDescent="0.45">
      <c r="A404" s="17" t="s">
        <v>36</v>
      </c>
      <c r="B404" s="17">
        <v>2002</v>
      </c>
      <c r="C404" s="17" t="s">
        <v>77</v>
      </c>
      <c r="D404" s="18">
        <v>0.34</v>
      </c>
    </row>
    <row r="405" spans="1:4" x14ac:dyDescent="0.45">
      <c r="A405" s="15" t="s">
        <v>56</v>
      </c>
      <c r="B405" s="15">
        <v>2002</v>
      </c>
      <c r="C405" s="15" t="s">
        <v>77</v>
      </c>
      <c r="D405" s="16">
        <v>0.84</v>
      </c>
    </row>
    <row r="406" spans="1:4" x14ac:dyDescent="0.45">
      <c r="A406" s="17" t="s">
        <v>57</v>
      </c>
      <c r="B406" s="17">
        <v>2002</v>
      </c>
      <c r="C406" s="17" t="s">
        <v>77</v>
      </c>
      <c r="D406" s="18">
        <v>0.13</v>
      </c>
    </row>
    <row r="407" spans="1:4" x14ac:dyDescent="0.45">
      <c r="A407" s="15" t="s">
        <v>38</v>
      </c>
      <c r="B407" s="15">
        <v>2002</v>
      </c>
      <c r="C407" s="15" t="s">
        <v>77</v>
      </c>
      <c r="D407" s="16">
        <v>0.78</v>
      </c>
    </row>
    <row r="408" spans="1:4" x14ac:dyDescent="0.45">
      <c r="A408" s="17" t="s">
        <v>32</v>
      </c>
      <c r="B408" s="17">
        <v>2002</v>
      </c>
      <c r="C408" s="17" t="s">
        <v>77</v>
      </c>
      <c r="D408" s="18">
        <v>0.03</v>
      </c>
    </row>
    <row r="409" spans="1:4" x14ac:dyDescent="0.45">
      <c r="A409" s="15" t="s">
        <v>58</v>
      </c>
      <c r="B409" s="15">
        <v>2002</v>
      </c>
      <c r="C409" s="15" t="s">
        <v>77</v>
      </c>
      <c r="D409" s="16">
        <v>0</v>
      </c>
    </row>
    <row r="410" spans="1:4" x14ac:dyDescent="0.45">
      <c r="A410" s="17" t="s">
        <v>59</v>
      </c>
      <c r="B410" s="17">
        <v>2002</v>
      </c>
      <c r="C410" s="17" t="s">
        <v>77</v>
      </c>
      <c r="D410" s="18">
        <v>0</v>
      </c>
    </row>
    <row r="411" spans="1:4" x14ac:dyDescent="0.45">
      <c r="A411" s="15" t="s">
        <v>32</v>
      </c>
      <c r="B411" s="15">
        <v>2003</v>
      </c>
      <c r="C411" s="15" t="s">
        <v>77</v>
      </c>
      <c r="D411" s="16">
        <v>0.05</v>
      </c>
    </row>
    <row r="412" spans="1:4" x14ac:dyDescent="0.45">
      <c r="A412" s="17" t="s">
        <v>36</v>
      </c>
      <c r="B412" s="17">
        <v>2003</v>
      </c>
      <c r="C412" s="17" t="s">
        <v>77</v>
      </c>
      <c r="D412" s="18">
        <v>0.35</v>
      </c>
    </row>
    <row r="413" spans="1:4" x14ac:dyDescent="0.45">
      <c r="A413" s="15" t="s">
        <v>56</v>
      </c>
      <c r="B413" s="15">
        <v>2003</v>
      </c>
      <c r="C413" s="15" t="s">
        <v>77</v>
      </c>
      <c r="D413" s="16">
        <v>0.83</v>
      </c>
    </row>
    <row r="414" spans="1:4" x14ac:dyDescent="0.45">
      <c r="A414" s="17" t="s">
        <v>57</v>
      </c>
      <c r="B414" s="17">
        <v>2003</v>
      </c>
      <c r="C414" s="17" t="s">
        <v>77</v>
      </c>
      <c r="D414" s="18">
        <v>0.13</v>
      </c>
    </row>
    <row r="415" spans="1:4" x14ac:dyDescent="0.45">
      <c r="A415" s="15" t="s">
        <v>38</v>
      </c>
      <c r="B415" s="15">
        <v>2003</v>
      </c>
      <c r="C415" s="15" t="s">
        <v>77</v>
      </c>
      <c r="D415" s="16">
        <v>0.79</v>
      </c>
    </row>
    <row r="416" spans="1:4" x14ac:dyDescent="0.45">
      <c r="A416" s="17" t="s">
        <v>32</v>
      </c>
      <c r="B416" s="17">
        <v>2003</v>
      </c>
      <c r="C416" s="17" t="s">
        <v>77</v>
      </c>
      <c r="D416" s="18">
        <v>0.03</v>
      </c>
    </row>
    <row r="417" spans="1:4" x14ac:dyDescent="0.45">
      <c r="A417" s="15" t="s">
        <v>58</v>
      </c>
      <c r="B417" s="15">
        <v>2003</v>
      </c>
      <c r="C417" s="15" t="s">
        <v>77</v>
      </c>
      <c r="D417" s="16">
        <v>0</v>
      </c>
    </row>
    <row r="418" spans="1:4" x14ac:dyDescent="0.45">
      <c r="A418" s="17" t="s">
        <v>59</v>
      </c>
      <c r="B418" s="17">
        <v>2003</v>
      </c>
      <c r="C418" s="17" t="s">
        <v>77</v>
      </c>
      <c r="D418" s="18">
        <v>0</v>
      </c>
    </row>
    <row r="419" spans="1:4" x14ac:dyDescent="0.45">
      <c r="A419" s="15" t="s">
        <v>32</v>
      </c>
      <c r="B419" s="15">
        <v>2004</v>
      </c>
      <c r="C419" s="15" t="s">
        <v>77</v>
      </c>
      <c r="D419" s="16">
        <v>0.05</v>
      </c>
    </row>
    <row r="420" spans="1:4" x14ac:dyDescent="0.45">
      <c r="A420" s="17" t="s">
        <v>36</v>
      </c>
      <c r="B420" s="17">
        <v>2004</v>
      </c>
      <c r="C420" s="17" t="s">
        <v>77</v>
      </c>
      <c r="D420" s="18">
        <v>0.36</v>
      </c>
    </row>
    <row r="421" spans="1:4" x14ac:dyDescent="0.45">
      <c r="A421" s="15" t="s">
        <v>56</v>
      </c>
      <c r="B421" s="15">
        <v>2004</v>
      </c>
      <c r="C421" s="15" t="s">
        <v>77</v>
      </c>
      <c r="D421" s="16">
        <v>0.8</v>
      </c>
    </row>
    <row r="422" spans="1:4" x14ac:dyDescent="0.45">
      <c r="A422" s="17" t="s">
        <v>57</v>
      </c>
      <c r="B422" s="17">
        <v>2004</v>
      </c>
      <c r="C422" s="17" t="s">
        <v>77</v>
      </c>
      <c r="D422" s="18">
        <v>0.12</v>
      </c>
    </row>
    <row r="423" spans="1:4" x14ac:dyDescent="0.45">
      <c r="A423" s="15" t="s">
        <v>38</v>
      </c>
      <c r="B423" s="15">
        <v>2004</v>
      </c>
      <c r="C423" s="15" t="s">
        <v>77</v>
      </c>
      <c r="D423" s="16">
        <v>0.8</v>
      </c>
    </row>
    <row r="424" spans="1:4" x14ac:dyDescent="0.45">
      <c r="A424" s="17" t="s">
        <v>32</v>
      </c>
      <c r="B424" s="17">
        <v>2004</v>
      </c>
      <c r="C424" s="17" t="s">
        <v>77</v>
      </c>
      <c r="D424" s="18">
        <v>0.03</v>
      </c>
    </row>
    <row r="425" spans="1:4" x14ac:dyDescent="0.45">
      <c r="A425" s="15" t="s">
        <v>58</v>
      </c>
      <c r="B425" s="15">
        <v>2004</v>
      </c>
      <c r="C425" s="15" t="s">
        <v>77</v>
      </c>
      <c r="D425" s="16">
        <v>0</v>
      </c>
    </row>
    <row r="426" spans="1:4" x14ac:dyDescent="0.45">
      <c r="A426" s="17" t="s">
        <v>59</v>
      </c>
      <c r="B426" s="17">
        <v>2004</v>
      </c>
      <c r="C426" s="17" t="s">
        <v>77</v>
      </c>
      <c r="D426" s="18">
        <v>0</v>
      </c>
    </row>
    <row r="427" spans="1:4" x14ac:dyDescent="0.45">
      <c r="A427" s="15" t="s">
        <v>32</v>
      </c>
      <c r="B427" s="15">
        <v>2005</v>
      </c>
      <c r="C427" s="15" t="s">
        <v>77</v>
      </c>
      <c r="D427" s="16">
        <v>0.05</v>
      </c>
    </row>
    <row r="428" spans="1:4" x14ac:dyDescent="0.45">
      <c r="A428" s="17" t="s">
        <v>36</v>
      </c>
      <c r="B428" s="17">
        <v>2005</v>
      </c>
      <c r="C428" s="17" t="s">
        <v>77</v>
      </c>
      <c r="D428" s="18">
        <v>0.33</v>
      </c>
    </row>
    <row r="429" spans="1:4" x14ac:dyDescent="0.45">
      <c r="A429" s="15" t="s">
        <v>56</v>
      </c>
      <c r="B429" s="15">
        <v>2005</v>
      </c>
      <c r="C429" s="15" t="s">
        <v>77</v>
      </c>
      <c r="D429" s="16">
        <v>0.74</v>
      </c>
    </row>
    <row r="430" spans="1:4" x14ac:dyDescent="0.45">
      <c r="A430" s="17" t="s">
        <v>57</v>
      </c>
      <c r="B430" s="17">
        <v>2005</v>
      </c>
      <c r="C430" s="17" t="s">
        <v>77</v>
      </c>
      <c r="D430" s="18">
        <v>0.11</v>
      </c>
    </row>
    <row r="431" spans="1:4" x14ac:dyDescent="0.45">
      <c r="A431" s="15" t="s">
        <v>38</v>
      </c>
      <c r="B431" s="15">
        <v>2005</v>
      </c>
      <c r="C431" s="15" t="s">
        <v>77</v>
      </c>
      <c r="D431" s="16">
        <v>0.86</v>
      </c>
    </row>
    <row r="432" spans="1:4" x14ac:dyDescent="0.45">
      <c r="A432" s="17" t="s">
        <v>32</v>
      </c>
      <c r="B432" s="17">
        <v>2005</v>
      </c>
      <c r="C432" s="17" t="s">
        <v>77</v>
      </c>
      <c r="D432" s="18">
        <v>0.03</v>
      </c>
    </row>
    <row r="433" spans="1:4" x14ac:dyDescent="0.45">
      <c r="A433" s="15" t="s">
        <v>58</v>
      </c>
      <c r="B433" s="15">
        <v>2005</v>
      </c>
      <c r="C433" s="15" t="s">
        <v>77</v>
      </c>
      <c r="D433" s="16">
        <v>0</v>
      </c>
    </row>
    <row r="434" spans="1:4" x14ac:dyDescent="0.45">
      <c r="A434" s="17" t="s">
        <v>59</v>
      </c>
      <c r="B434" s="17">
        <v>2005</v>
      </c>
      <c r="C434" s="17" t="s">
        <v>77</v>
      </c>
      <c r="D434" s="18">
        <v>0</v>
      </c>
    </row>
    <row r="435" spans="1:4" x14ac:dyDescent="0.45">
      <c r="A435" s="15" t="s">
        <v>32</v>
      </c>
      <c r="B435" s="15">
        <v>2006</v>
      </c>
      <c r="C435" s="15" t="s">
        <v>77</v>
      </c>
      <c r="D435" s="16">
        <v>0.05</v>
      </c>
    </row>
    <row r="436" spans="1:4" x14ac:dyDescent="0.45">
      <c r="A436" s="17" t="s">
        <v>36</v>
      </c>
      <c r="B436" s="17">
        <v>2006</v>
      </c>
      <c r="C436" s="17" t="s">
        <v>77</v>
      </c>
      <c r="D436" s="18">
        <v>0.3</v>
      </c>
    </row>
    <row r="437" spans="1:4" x14ac:dyDescent="0.45">
      <c r="A437" s="15" t="s">
        <v>56</v>
      </c>
      <c r="B437" s="15">
        <v>2006</v>
      </c>
      <c r="C437" s="15" t="s">
        <v>77</v>
      </c>
      <c r="D437" s="16">
        <v>0.74</v>
      </c>
    </row>
    <row r="438" spans="1:4" x14ac:dyDescent="0.45">
      <c r="A438" s="17" t="s">
        <v>57</v>
      </c>
      <c r="B438" s="17">
        <v>2006</v>
      </c>
      <c r="C438" s="17" t="s">
        <v>77</v>
      </c>
      <c r="D438" s="18">
        <v>0.13</v>
      </c>
    </row>
    <row r="439" spans="1:4" x14ac:dyDescent="0.45">
      <c r="A439" s="15" t="s">
        <v>38</v>
      </c>
      <c r="B439" s="15">
        <v>2006</v>
      </c>
      <c r="C439" s="15" t="s">
        <v>77</v>
      </c>
      <c r="D439" s="16">
        <v>0.91</v>
      </c>
    </row>
    <row r="440" spans="1:4" x14ac:dyDescent="0.45">
      <c r="A440" s="17" t="s">
        <v>32</v>
      </c>
      <c r="B440" s="17">
        <v>2006</v>
      </c>
      <c r="C440" s="17" t="s">
        <v>77</v>
      </c>
      <c r="D440" s="18">
        <v>0.03</v>
      </c>
    </row>
    <row r="441" spans="1:4" x14ac:dyDescent="0.45">
      <c r="A441" s="15" t="s">
        <v>58</v>
      </c>
      <c r="B441" s="15">
        <v>2006</v>
      </c>
      <c r="C441" s="15" t="s">
        <v>77</v>
      </c>
      <c r="D441" s="16">
        <v>0</v>
      </c>
    </row>
    <row r="442" spans="1:4" x14ac:dyDescent="0.45">
      <c r="A442" s="17" t="s">
        <v>59</v>
      </c>
      <c r="B442" s="17">
        <v>2006</v>
      </c>
      <c r="C442" s="17" t="s">
        <v>77</v>
      </c>
      <c r="D442" s="18">
        <v>0</v>
      </c>
    </row>
    <row r="443" spans="1:4" x14ac:dyDescent="0.45">
      <c r="A443" s="15" t="s">
        <v>32</v>
      </c>
      <c r="B443" s="15">
        <v>2007</v>
      </c>
      <c r="C443" s="15" t="s">
        <v>77</v>
      </c>
      <c r="D443" s="16">
        <v>0.06</v>
      </c>
    </row>
    <row r="444" spans="1:4" x14ac:dyDescent="0.45">
      <c r="A444" s="17" t="s">
        <v>36</v>
      </c>
      <c r="B444" s="17">
        <v>2007</v>
      </c>
      <c r="C444" s="17" t="s">
        <v>77</v>
      </c>
      <c r="D444" s="18">
        <v>0.28000000000000003</v>
      </c>
    </row>
    <row r="445" spans="1:4" x14ac:dyDescent="0.45">
      <c r="A445" s="15" t="s">
        <v>56</v>
      </c>
      <c r="B445" s="15">
        <v>2007</v>
      </c>
      <c r="C445" s="15" t="s">
        <v>77</v>
      </c>
      <c r="D445" s="16">
        <v>0.84</v>
      </c>
    </row>
    <row r="446" spans="1:4" x14ac:dyDescent="0.45">
      <c r="A446" s="17" t="s">
        <v>57</v>
      </c>
      <c r="B446" s="17">
        <v>2007</v>
      </c>
      <c r="C446" s="17" t="s">
        <v>77</v>
      </c>
      <c r="D446" s="18">
        <v>0.13</v>
      </c>
    </row>
    <row r="447" spans="1:4" x14ac:dyDescent="0.45">
      <c r="A447" s="15" t="s">
        <v>38</v>
      </c>
      <c r="B447" s="15">
        <v>2007</v>
      </c>
      <c r="C447" s="15" t="s">
        <v>77</v>
      </c>
      <c r="D447" s="16">
        <v>0.85</v>
      </c>
    </row>
    <row r="448" spans="1:4" x14ac:dyDescent="0.45">
      <c r="A448" s="17" t="s">
        <v>32</v>
      </c>
      <c r="B448" s="17">
        <v>2007</v>
      </c>
      <c r="C448" s="17" t="s">
        <v>77</v>
      </c>
      <c r="D448" s="18">
        <v>0.03</v>
      </c>
    </row>
    <row r="449" spans="1:4" x14ac:dyDescent="0.45">
      <c r="A449" s="15" t="s">
        <v>58</v>
      </c>
      <c r="B449" s="15">
        <v>2007</v>
      </c>
      <c r="C449" s="15" t="s">
        <v>77</v>
      </c>
      <c r="D449" s="16">
        <v>0</v>
      </c>
    </row>
    <row r="450" spans="1:4" x14ac:dyDescent="0.45">
      <c r="A450" s="17" t="s">
        <v>59</v>
      </c>
      <c r="B450" s="17">
        <v>2007</v>
      </c>
      <c r="C450" s="17" t="s">
        <v>77</v>
      </c>
      <c r="D450" s="18">
        <v>0</v>
      </c>
    </row>
    <row r="451" spans="1:4" x14ac:dyDescent="0.45">
      <c r="A451" s="15" t="s">
        <v>32</v>
      </c>
      <c r="B451" s="15">
        <v>2008</v>
      </c>
      <c r="C451" s="15" t="s">
        <v>77</v>
      </c>
      <c r="D451" s="16">
        <v>7.0000000000000007E-2</v>
      </c>
    </row>
    <row r="452" spans="1:4" x14ac:dyDescent="0.45">
      <c r="A452" s="17" t="s">
        <v>36</v>
      </c>
      <c r="B452" s="17">
        <v>2008</v>
      </c>
      <c r="C452" s="17" t="s">
        <v>77</v>
      </c>
      <c r="D452" s="18">
        <v>0.28000000000000003</v>
      </c>
    </row>
    <row r="453" spans="1:4" x14ac:dyDescent="0.45">
      <c r="A453" s="15" t="s">
        <v>56</v>
      </c>
      <c r="B453" s="15">
        <v>2008</v>
      </c>
      <c r="C453" s="15" t="s">
        <v>77</v>
      </c>
      <c r="D453" s="16">
        <v>0.86</v>
      </c>
    </row>
    <row r="454" spans="1:4" x14ac:dyDescent="0.45">
      <c r="A454" s="17" t="s">
        <v>57</v>
      </c>
      <c r="B454" s="17">
        <v>2008</v>
      </c>
      <c r="C454" s="17" t="s">
        <v>77</v>
      </c>
      <c r="D454" s="18">
        <v>0.13</v>
      </c>
    </row>
    <row r="455" spans="1:4" x14ac:dyDescent="0.45">
      <c r="A455" s="15" t="s">
        <v>38</v>
      </c>
      <c r="B455" s="15">
        <v>2008</v>
      </c>
      <c r="C455" s="15" t="s">
        <v>77</v>
      </c>
      <c r="D455" s="16">
        <v>0.84</v>
      </c>
    </row>
    <row r="456" spans="1:4" x14ac:dyDescent="0.45">
      <c r="A456" s="17" t="s">
        <v>32</v>
      </c>
      <c r="B456" s="17">
        <v>2008</v>
      </c>
      <c r="C456" s="17" t="s">
        <v>77</v>
      </c>
      <c r="D456" s="18">
        <v>0.03</v>
      </c>
    </row>
    <row r="457" spans="1:4" x14ac:dyDescent="0.45">
      <c r="A457" s="15" t="s">
        <v>58</v>
      </c>
      <c r="B457" s="15">
        <v>2008</v>
      </c>
      <c r="C457" s="15" t="s">
        <v>77</v>
      </c>
      <c r="D457" s="16">
        <v>0</v>
      </c>
    </row>
    <row r="458" spans="1:4" x14ac:dyDescent="0.45">
      <c r="A458" s="17" t="s">
        <v>59</v>
      </c>
      <c r="B458" s="17">
        <v>2008</v>
      </c>
      <c r="C458" s="17" t="s">
        <v>77</v>
      </c>
      <c r="D458" s="18">
        <v>0</v>
      </c>
    </row>
    <row r="459" spans="1:4" x14ac:dyDescent="0.45">
      <c r="A459" s="15" t="s">
        <v>32</v>
      </c>
      <c r="B459" s="15">
        <v>2009</v>
      </c>
      <c r="C459" s="15" t="s">
        <v>77</v>
      </c>
      <c r="D459" s="16">
        <v>0.08</v>
      </c>
    </row>
    <row r="460" spans="1:4" x14ac:dyDescent="0.45">
      <c r="A460" s="17" t="s">
        <v>36</v>
      </c>
      <c r="B460" s="17">
        <v>2009</v>
      </c>
      <c r="C460" s="17" t="s">
        <v>77</v>
      </c>
      <c r="D460" s="18">
        <v>0.27</v>
      </c>
    </row>
    <row r="461" spans="1:4" x14ac:dyDescent="0.45">
      <c r="A461" s="15" t="s">
        <v>56</v>
      </c>
      <c r="B461" s="15">
        <v>2009</v>
      </c>
      <c r="C461" s="15" t="s">
        <v>77</v>
      </c>
      <c r="D461" s="16">
        <v>0.85</v>
      </c>
    </row>
    <row r="462" spans="1:4" x14ac:dyDescent="0.45">
      <c r="A462" s="17" t="s">
        <v>57</v>
      </c>
      <c r="B462" s="17">
        <v>2009</v>
      </c>
      <c r="C462" s="17" t="s">
        <v>77</v>
      </c>
      <c r="D462" s="18">
        <v>0.13</v>
      </c>
    </row>
    <row r="463" spans="1:4" x14ac:dyDescent="0.45">
      <c r="A463" s="15" t="s">
        <v>38</v>
      </c>
      <c r="B463" s="15">
        <v>2009</v>
      </c>
      <c r="C463" s="15" t="s">
        <v>77</v>
      </c>
      <c r="D463" s="16">
        <v>0.82</v>
      </c>
    </row>
    <row r="464" spans="1:4" x14ac:dyDescent="0.45">
      <c r="A464" s="17" t="s">
        <v>32</v>
      </c>
      <c r="B464" s="17">
        <v>2009</v>
      </c>
      <c r="C464" s="17" t="s">
        <v>77</v>
      </c>
      <c r="D464" s="18">
        <v>0.03</v>
      </c>
    </row>
    <row r="465" spans="1:4" x14ac:dyDescent="0.45">
      <c r="A465" s="15" t="s">
        <v>58</v>
      </c>
      <c r="B465" s="15">
        <v>2009</v>
      </c>
      <c r="C465" s="15" t="s">
        <v>77</v>
      </c>
      <c r="D465" s="16">
        <v>0</v>
      </c>
    </row>
    <row r="466" spans="1:4" x14ac:dyDescent="0.45">
      <c r="A466" s="17" t="s">
        <v>59</v>
      </c>
      <c r="B466" s="17">
        <v>2009</v>
      </c>
      <c r="C466" s="17" t="s">
        <v>77</v>
      </c>
      <c r="D466" s="18">
        <v>0</v>
      </c>
    </row>
    <row r="467" spans="1:4" x14ac:dyDescent="0.45">
      <c r="A467" s="15" t="s">
        <v>32</v>
      </c>
      <c r="B467" s="15">
        <v>2010</v>
      </c>
      <c r="C467" s="15" t="s">
        <v>77</v>
      </c>
      <c r="D467" s="16">
        <v>0.08</v>
      </c>
    </row>
    <row r="468" spans="1:4" x14ac:dyDescent="0.45">
      <c r="A468" s="17" t="s">
        <v>36</v>
      </c>
      <c r="B468" s="17">
        <v>2010</v>
      </c>
      <c r="C468" s="17" t="s">
        <v>77</v>
      </c>
      <c r="D468" s="18">
        <v>0.39</v>
      </c>
    </row>
    <row r="469" spans="1:4" x14ac:dyDescent="0.45">
      <c r="A469" s="15" t="s">
        <v>56</v>
      </c>
      <c r="B469" s="15">
        <v>2010</v>
      </c>
      <c r="C469" s="15" t="s">
        <v>77</v>
      </c>
      <c r="D469" s="16">
        <v>0.86</v>
      </c>
    </row>
    <row r="470" spans="1:4" x14ac:dyDescent="0.45">
      <c r="A470" s="17" t="s">
        <v>57</v>
      </c>
      <c r="B470" s="17">
        <v>2010</v>
      </c>
      <c r="C470" s="17" t="s">
        <v>77</v>
      </c>
      <c r="D470" s="18">
        <v>0.12</v>
      </c>
    </row>
    <row r="471" spans="1:4" x14ac:dyDescent="0.45">
      <c r="A471" s="15" t="s">
        <v>38</v>
      </c>
      <c r="B471" s="15">
        <v>2010</v>
      </c>
      <c r="C471" s="15" t="s">
        <v>77</v>
      </c>
      <c r="D471" s="16">
        <v>0.8</v>
      </c>
    </row>
    <row r="472" spans="1:4" x14ac:dyDescent="0.45">
      <c r="A472" s="17" t="s">
        <v>32</v>
      </c>
      <c r="B472" s="17">
        <v>2010</v>
      </c>
      <c r="C472" s="17" t="s">
        <v>77</v>
      </c>
      <c r="D472" s="18">
        <v>0.03</v>
      </c>
    </row>
    <row r="473" spans="1:4" x14ac:dyDescent="0.45">
      <c r="A473" s="15" t="s">
        <v>58</v>
      </c>
      <c r="B473" s="15">
        <v>2010</v>
      </c>
      <c r="C473" s="15" t="s">
        <v>77</v>
      </c>
      <c r="D473" s="16">
        <v>0</v>
      </c>
    </row>
    <row r="474" spans="1:4" x14ac:dyDescent="0.45">
      <c r="A474" s="17" t="s">
        <v>59</v>
      </c>
      <c r="B474" s="17">
        <v>2010</v>
      </c>
      <c r="C474" s="17" t="s">
        <v>77</v>
      </c>
      <c r="D474" s="18">
        <v>0</v>
      </c>
    </row>
    <row r="475" spans="1:4" x14ac:dyDescent="0.45">
      <c r="A475" s="15" t="s">
        <v>32</v>
      </c>
      <c r="B475" s="15">
        <v>2011</v>
      </c>
      <c r="C475" s="15" t="s">
        <v>77</v>
      </c>
      <c r="D475" s="16">
        <v>0.1</v>
      </c>
    </row>
    <row r="476" spans="1:4" x14ac:dyDescent="0.45">
      <c r="A476" s="17" t="s">
        <v>36</v>
      </c>
      <c r="B476" s="17">
        <v>2011</v>
      </c>
      <c r="C476" s="17" t="s">
        <v>77</v>
      </c>
      <c r="D476" s="18">
        <v>0.36</v>
      </c>
    </row>
    <row r="477" spans="1:4" x14ac:dyDescent="0.45">
      <c r="A477" s="15" t="s">
        <v>56</v>
      </c>
      <c r="B477" s="15">
        <v>2011</v>
      </c>
      <c r="C477" s="15" t="s">
        <v>77</v>
      </c>
      <c r="D477" s="16">
        <v>0.77</v>
      </c>
    </row>
    <row r="478" spans="1:4" x14ac:dyDescent="0.45">
      <c r="A478" s="17" t="s">
        <v>57</v>
      </c>
      <c r="B478" s="17">
        <v>2011</v>
      </c>
      <c r="C478" s="17" t="s">
        <v>77</v>
      </c>
      <c r="D478" s="18">
        <v>0.12</v>
      </c>
    </row>
    <row r="479" spans="1:4" x14ac:dyDescent="0.45">
      <c r="A479" s="15" t="s">
        <v>38</v>
      </c>
      <c r="B479" s="15">
        <v>2011</v>
      </c>
      <c r="C479" s="15" t="s">
        <v>77</v>
      </c>
      <c r="D479" s="16">
        <v>0.78</v>
      </c>
    </row>
    <row r="480" spans="1:4" x14ac:dyDescent="0.45">
      <c r="A480" s="17" t="s">
        <v>32</v>
      </c>
      <c r="B480" s="17">
        <v>2011</v>
      </c>
      <c r="C480" s="17" t="s">
        <v>77</v>
      </c>
      <c r="D480" s="18">
        <v>0.04</v>
      </c>
    </row>
    <row r="481" spans="1:4" x14ac:dyDescent="0.45">
      <c r="A481" s="15" t="s">
        <v>58</v>
      </c>
      <c r="B481" s="15">
        <v>2011</v>
      </c>
      <c r="C481" s="15" t="s">
        <v>77</v>
      </c>
      <c r="D481" s="16">
        <v>0.01</v>
      </c>
    </row>
    <row r="482" spans="1:4" x14ac:dyDescent="0.45">
      <c r="A482" s="17" t="s">
        <v>59</v>
      </c>
      <c r="B482" s="17">
        <v>2011</v>
      </c>
      <c r="C482" s="17" t="s">
        <v>77</v>
      </c>
      <c r="D482" s="18">
        <v>0</v>
      </c>
    </row>
    <row r="483" spans="1:4" x14ac:dyDescent="0.45">
      <c r="A483" s="15" t="s">
        <v>32</v>
      </c>
      <c r="B483" s="15">
        <v>2012</v>
      </c>
      <c r="C483" s="15" t="s">
        <v>77</v>
      </c>
      <c r="D483" s="16">
        <v>0.11</v>
      </c>
    </row>
    <row r="484" spans="1:4" x14ac:dyDescent="0.45">
      <c r="A484" s="17" t="s">
        <v>36</v>
      </c>
      <c r="B484" s="17">
        <v>2012</v>
      </c>
      <c r="C484" s="17" t="s">
        <v>77</v>
      </c>
      <c r="D484" s="18">
        <v>0.34</v>
      </c>
    </row>
    <row r="485" spans="1:4" x14ac:dyDescent="0.45">
      <c r="A485" s="15" t="s">
        <v>56</v>
      </c>
      <c r="B485" s="15">
        <v>2012</v>
      </c>
      <c r="C485" s="15" t="s">
        <v>77</v>
      </c>
      <c r="D485" s="16">
        <v>0.92</v>
      </c>
    </row>
    <row r="486" spans="1:4" x14ac:dyDescent="0.45">
      <c r="A486" s="17" t="s">
        <v>57</v>
      </c>
      <c r="B486" s="17">
        <v>2012</v>
      </c>
      <c r="C486" s="17" t="s">
        <v>77</v>
      </c>
      <c r="D486" s="18">
        <v>0.12</v>
      </c>
    </row>
    <row r="487" spans="1:4" x14ac:dyDescent="0.45">
      <c r="A487" s="15" t="s">
        <v>38</v>
      </c>
      <c r="B487" s="15">
        <v>2012</v>
      </c>
      <c r="C487" s="15" t="s">
        <v>77</v>
      </c>
      <c r="D487" s="16">
        <v>0.82</v>
      </c>
    </row>
    <row r="488" spans="1:4" x14ac:dyDescent="0.45">
      <c r="A488" s="17" t="s">
        <v>32</v>
      </c>
      <c r="B488" s="17">
        <v>2012</v>
      </c>
      <c r="C488" s="17" t="s">
        <v>77</v>
      </c>
      <c r="D488" s="18">
        <v>0.04</v>
      </c>
    </row>
    <row r="489" spans="1:4" x14ac:dyDescent="0.45">
      <c r="A489" s="15" t="s">
        <v>58</v>
      </c>
      <c r="B489" s="15">
        <v>2012</v>
      </c>
      <c r="C489" s="15" t="s">
        <v>77</v>
      </c>
      <c r="D489" s="16">
        <v>0.01</v>
      </c>
    </row>
    <row r="490" spans="1:4" x14ac:dyDescent="0.45">
      <c r="A490" s="17" t="s">
        <v>59</v>
      </c>
      <c r="B490" s="17">
        <v>2012</v>
      </c>
      <c r="C490" s="17" t="s">
        <v>77</v>
      </c>
      <c r="D490" s="18">
        <v>0</v>
      </c>
    </row>
    <row r="491" spans="1:4" x14ac:dyDescent="0.45">
      <c r="A491" s="15" t="s">
        <v>32</v>
      </c>
      <c r="B491" s="15">
        <v>2013</v>
      </c>
      <c r="C491" s="15" t="s">
        <v>77</v>
      </c>
      <c r="D491" s="16">
        <v>0.13</v>
      </c>
    </row>
    <row r="492" spans="1:4" x14ac:dyDescent="0.45">
      <c r="A492" s="17" t="s">
        <v>36</v>
      </c>
      <c r="B492" s="17">
        <v>2013</v>
      </c>
      <c r="C492" s="17" t="s">
        <v>77</v>
      </c>
      <c r="D492" s="18">
        <v>0.28000000000000003</v>
      </c>
    </row>
    <row r="493" spans="1:4" x14ac:dyDescent="0.45">
      <c r="A493" s="15" t="s">
        <v>56</v>
      </c>
      <c r="B493" s="15">
        <v>2013</v>
      </c>
      <c r="C493" s="15" t="s">
        <v>77</v>
      </c>
      <c r="D493" s="16">
        <v>0.91</v>
      </c>
    </row>
    <row r="494" spans="1:4" x14ac:dyDescent="0.45">
      <c r="A494" s="17" t="s">
        <v>57</v>
      </c>
      <c r="B494" s="17">
        <v>2013</v>
      </c>
      <c r="C494" s="17" t="s">
        <v>77</v>
      </c>
      <c r="D494" s="18">
        <v>0.12</v>
      </c>
    </row>
    <row r="495" spans="1:4" x14ac:dyDescent="0.45">
      <c r="A495" s="15" t="s">
        <v>38</v>
      </c>
      <c r="B495" s="15">
        <v>2013</v>
      </c>
      <c r="C495" s="15" t="s">
        <v>77</v>
      </c>
      <c r="D495" s="16">
        <v>0.84</v>
      </c>
    </row>
    <row r="496" spans="1:4" x14ac:dyDescent="0.45">
      <c r="A496" s="17" t="s">
        <v>32</v>
      </c>
      <c r="B496" s="17">
        <v>2013</v>
      </c>
      <c r="C496" s="17" t="s">
        <v>77</v>
      </c>
      <c r="D496" s="18">
        <v>0.04</v>
      </c>
    </row>
    <row r="497" spans="1:4" x14ac:dyDescent="0.45">
      <c r="A497" s="15" t="s">
        <v>58</v>
      </c>
      <c r="B497" s="15">
        <v>2013</v>
      </c>
      <c r="C497" s="15" t="s">
        <v>77</v>
      </c>
      <c r="D497" s="16">
        <v>0.02</v>
      </c>
    </row>
    <row r="498" spans="1:4" x14ac:dyDescent="0.45">
      <c r="A498" s="17" t="s">
        <v>59</v>
      </c>
      <c r="B498" s="17">
        <v>2013</v>
      </c>
      <c r="C498" s="17" t="s">
        <v>77</v>
      </c>
      <c r="D498" s="18">
        <v>0</v>
      </c>
    </row>
    <row r="499" spans="1:4" x14ac:dyDescent="0.45">
      <c r="A499" s="15" t="s">
        <v>32</v>
      </c>
      <c r="B499" s="15">
        <v>2014</v>
      </c>
      <c r="C499" s="15" t="s">
        <v>77</v>
      </c>
      <c r="D499" s="16">
        <v>0.13</v>
      </c>
    </row>
    <row r="500" spans="1:4" x14ac:dyDescent="0.45">
      <c r="A500" s="17" t="s">
        <v>36</v>
      </c>
      <c r="B500" s="17">
        <v>2014</v>
      </c>
      <c r="C500" s="17" t="s">
        <v>77</v>
      </c>
      <c r="D500" s="18">
        <v>0.19</v>
      </c>
    </row>
    <row r="501" spans="1:4" x14ac:dyDescent="0.45">
      <c r="A501" s="15" t="s">
        <v>56</v>
      </c>
      <c r="B501" s="15">
        <v>2014</v>
      </c>
      <c r="C501" s="15" t="s">
        <v>77</v>
      </c>
      <c r="D501" s="16">
        <v>0.9</v>
      </c>
    </row>
    <row r="502" spans="1:4" x14ac:dyDescent="0.45">
      <c r="A502" s="17" t="s">
        <v>57</v>
      </c>
      <c r="B502" s="17">
        <v>2014</v>
      </c>
      <c r="C502" s="17" t="s">
        <v>77</v>
      </c>
      <c r="D502" s="18">
        <v>0.13</v>
      </c>
    </row>
    <row r="503" spans="1:4" x14ac:dyDescent="0.45">
      <c r="A503" s="15" t="s">
        <v>38</v>
      </c>
      <c r="B503" s="15">
        <v>2014</v>
      </c>
      <c r="C503" s="15" t="s">
        <v>77</v>
      </c>
      <c r="D503" s="16">
        <v>0.89</v>
      </c>
    </row>
    <row r="504" spans="1:4" x14ac:dyDescent="0.45">
      <c r="A504" s="17" t="s">
        <v>32</v>
      </c>
      <c r="B504" s="17">
        <v>2014</v>
      </c>
      <c r="C504" s="17" t="s">
        <v>77</v>
      </c>
      <c r="D504" s="18">
        <v>0.04</v>
      </c>
    </row>
    <row r="505" spans="1:4" x14ac:dyDescent="0.45">
      <c r="A505" s="15" t="s">
        <v>58</v>
      </c>
      <c r="B505" s="15">
        <v>2014</v>
      </c>
      <c r="C505" s="15" t="s">
        <v>77</v>
      </c>
      <c r="D505" s="16">
        <v>0.04</v>
      </c>
    </row>
    <row r="506" spans="1:4" x14ac:dyDescent="0.45">
      <c r="A506" s="17" t="s">
        <v>59</v>
      </c>
      <c r="B506" s="17">
        <v>2014</v>
      </c>
      <c r="C506" s="17" t="s">
        <v>77</v>
      </c>
      <c r="D506" s="18">
        <v>0</v>
      </c>
    </row>
    <row r="507" spans="1:4" x14ac:dyDescent="0.45">
      <c r="A507" s="15" t="s">
        <v>32</v>
      </c>
      <c r="B507" s="15">
        <v>2015</v>
      </c>
      <c r="C507" s="15" t="s">
        <v>77</v>
      </c>
      <c r="D507" s="16">
        <v>0.11</v>
      </c>
    </row>
    <row r="508" spans="1:4" x14ac:dyDescent="0.45">
      <c r="A508" s="17" t="s">
        <v>36</v>
      </c>
      <c r="B508" s="17">
        <v>2015</v>
      </c>
      <c r="C508" s="17" t="s">
        <v>77</v>
      </c>
      <c r="D508" s="18">
        <v>0.24</v>
      </c>
    </row>
    <row r="509" spans="1:4" x14ac:dyDescent="0.45">
      <c r="A509" s="15" t="s">
        <v>56</v>
      </c>
      <c r="B509" s="15">
        <v>2015</v>
      </c>
      <c r="C509" s="15" t="s">
        <v>77</v>
      </c>
      <c r="D509" s="16">
        <v>0.91</v>
      </c>
    </row>
    <row r="510" spans="1:4" x14ac:dyDescent="0.45">
      <c r="A510" s="17" t="s">
        <v>57</v>
      </c>
      <c r="B510" s="17">
        <v>2015</v>
      </c>
      <c r="C510" s="17" t="s">
        <v>77</v>
      </c>
      <c r="D510" s="18">
        <v>0.11</v>
      </c>
    </row>
    <row r="511" spans="1:4" x14ac:dyDescent="0.45">
      <c r="A511" s="15" t="s">
        <v>38</v>
      </c>
      <c r="B511" s="15">
        <v>2015</v>
      </c>
      <c r="C511" s="15" t="s">
        <v>77</v>
      </c>
      <c r="D511" s="16">
        <v>0.81</v>
      </c>
    </row>
    <row r="512" spans="1:4" x14ac:dyDescent="0.45">
      <c r="A512" s="17" t="s">
        <v>32</v>
      </c>
      <c r="B512" s="17">
        <v>2015</v>
      </c>
      <c r="C512" s="17" t="s">
        <v>77</v>
      </c>
      <c r="D512" s="18">
        <v>0.04</v>
      </c>
    </row>
    <row r="513" spans="1:4" x14ac:dyDescent="0.45">
      <c r="A513" s="15" t="s">
        <v>58</v>
      </c>
      <c r="B513" s="15">
        <v>2015</v>
      </c>
      <c r="C513" s="15" t="s">
        <v>77</v>
      </c>
      <c r="D513" s="16">
        <v>0.05</v>
      </c>
    </row>
    <row r="514" spans="1:4" x14ac:dyDescent="0.45">
      <c r="A514" s="17" t="s">
        <v>59</v>
      </c>
      <c r="B514" s="17">
        <v>2015</v>
      </c>
      <c r="C514" s="17" t="s">
        <v>77</v>
      </c>
      <c r="D514" s="18">
        <v>0</v>
      </c>
    </row>
    <row r="515" spans="1:4" x14ac:dyDescent="0.45">
      <c r="A515" s="15" t="s">
        <v>32</v>
      </c>
      <c r="B515" s="15">
        <v>2016</v>
      </c>
      <c r="C515" s="15" t="s">
        <v>77</v>
      </c>
      <c r="D515" s="16">
        <v>0.13</v>
      </c>
    </row>
    <row r="516" spans="1:4" x14ac:dyDescent="0.45">
      <c r="A516" s="17" t="s">
        <v>36</v>
      </c>
      <c r="B516" s="17">
        <v>2016</v>
      </c>
      <c r="C516" s="17" t="s">
        <v>77</v>
      </c>
      <c r="D516" s="18">
        <v>0.32</v>
      </c>
    </row>
    <row r="517" spans="1:4" x14ac:dyDescent="0.45">
      <c r="A517" s="15" t="s">
        <v>56</v>
      </c>
      <c r="B517" s="15">
        <v>2016</v>
      </c>
      <c r="C517" s="15" t="s">
        <v>77</v>
      </c>
      <c r="D517" s="16">
        <v>0.82</v>
      </c>
    </row>
    <row r="518" spans="1:4" x14ac:dyDescent="0.45">
      <c r="A518" s="17" t="s">
        <v>57</v>
      </c>
      <c r="B518" s="17">
        <v>2016</v>
      </c>
      <c r="C518" s="17" t="s">
        <v>77</v>
      </c>
      <c r="D518" s="18">
        <v>0.1</v>
      </c>
    </row>
    <row r="519" spans="1:4" x14ac:dyDescent="0.45">
      <c r="A519" s="15" t="s">
        <v>38</v>
      </c>
      <c r="B519" s="15">
        <v>2016</v>
      </c>
      <c r="C519" s="15" t="s">
        <v>77</v>
      </c>
      <c r="D519" s="16">
        <v>0.84</v>
      </c>
    </row>
    <row r="520" spans="1:4" x14ac:dyDescent="0.45">
      <c r="A520" s="17" t="s">
        <v>32</v>
      </c>
      <c r="B520" s="17">
        <v>2016</v>
      </c>
      <c r="C520" s="17" t="s">
        <v>77</v>
      </c>
      <c r="D520" s="18">
        <v>0.04</v>
      </c>
    </row>
    <row r="521" spans="1:4" x14ac:dyDescent="0.45">
      <c r="A521" s="15" t="s">
        <v>58</v>
      </c>
      <c r="B521" s="15">
        <v>2016</v>
      </c>
      <c r="C521" s="15" t="s">
        <v>77</v>
      </c>
      <c r="D521" s="16">
        <v>0.06</v>
      </c>
    </row>
    <row r="522" spans="1:4" x14ac:dyDescent="0.45">
      <c r="A522" s="17" t="s">
        <v>59</v>
      </c>
      <c r="B522" s="17">
        <v>2016</v>
      </c>
      <c r="C522" s="17" t="s">
        <v>77</v>
      </c>
      <c r="D522" s="18">
        <v>0</v>
      </c>
    </row>
    <row r="523" spans="1:4" x14ac:dyDescent="0.45">
      <c r="A523" s="15" t="s">
        <v>32</v>
      </c>
      <c r="B523" s="15">
        <v>2017</v>
      </c>
      <c r="C523" s="15" t="s">
        <v>77</v>
      </c>
      <c r="D523" s="16">
        <v>0.15</v>
      </c>
    </row>
    <row r="524" spans="1:4" x14ac:dyDescent="0.45">
      <c r="A524" s="17" t="s">
        <v>36</v>
      </c>
      <c r="B524" s="17">
        <v>2017</v>
      </c>
      <c r="C524" s="17" t="s">
        <v>77</v>
      </c>
      <c r="D524" s="18">
        <v>0.27</v>
      </c>
    </row>
    <row r="525" spans="1:4" x14ac:dyDescent="0.45">
      <c r="A525" s="15" t="s">
        <v>56</v>
      </c>
      <c r="B525" s="15">
        <v>2017</v>
      </c>
      <c r="C525" s="15" t="s">
        <v>77</v>
      </c>
      <c r="D525" s="16">
        <v>0.81</v>
      </c>
    </row>
    <row r="526" spans="1:4" x14ac:dyDescent="0.45">
      <c r="A526" s="17" t="s">
        <v>57</v>
      </c>
      <c r="B526" s="17">
        <v>2017</v>
      </c>
      <c r="C526" s="17" t="s">
        <v>77</v>
      </c>
      <c r="D526" s="18">
        <v>0.09</v>
      </c>
    </row>
    <row r="527" spans="1:4" x14ac:dyDescent="0.45">
      <c r="A527" s="15" t="s">
        <v>38</v>
      </c>
      <c r="B527" s="15">
        <v>2017</v>
      </c>
      <c r="C527" s="15" t="s">
        <v>77</v>
      </c>
      <c r="D527" s="16">
        <v>0.85</v>
      </c>
    </row>
    <row r="528" spans="1:4" x14ac:dyDescent="0.45">
      <c r="A528" s="17" t="s">
        <v>32</v>
      </c>
      <c r="B528" s="17">
        <v>2017</v>
      </c>
      <c r="C528" s="17" t="s">
        <v>77</v>
      </c>
      <c r="D528" s="18">
        <v>0.04</v>
      </c>
    </row>
    <row r="529" spans="1:4" x14ac:dyDescent="0.45">
      <c r="A529" s="15" t="s">
        <v>58</v>
      </c>
      <c r="B529" s="15">
        <v>2017</v>
      </c>
      <c r="C529" s="15" t="s">
        <v>77</v>
      </c>
      <c r="D529" s="16">
        <v>0.08</v>
      </c>
    </row>
    <row r="530" spans="1:4" x14ac:dyDescent="0.45">
      <c r="A530" s="17" t="s">
        <v>59</v>
      </c>
      <c r="B530" s="17">
        <v>2017</v>
      </c>
      <c r="C530" s="17" t="s">
        <v>77</v>
      </c>
      <c r="D530" s="18">
        <v>0</v>
      </c>
    </row>
    <row r="531" spans="1:4" x14ac:dyDescent="0.45">
      <c r="A531" s="15" t="s">
        <v>32</v>
      </c>
      <c r="B531" s="15">
        <v>2018</v>
      </c>
      <c r="C531" s="15" t="s">
        <v>77</v>
      </c>
      <c r="D531" s="16">
        <v>0.14000000000000001</v>
      </c>
    </row>
    <row r="532" spans="1:4" x14ac:dyDescent="0.45">
      <c r="A532" s="17" t="s">
        <v>36</v>
      </c>
      <c r="B532" s="17">
        <v>2018</v>
      </c>
      <c r="C532" s="17" t="s">
        <v>77</v>
      </c>
      <c r="D532" s="18">
        <v>0.23</v>
      </c>
    </row>
    <row r="533" spans="1:4" x14ac:dyDescent="0.45">
      <c r="A533" s="15" t="s">
        <v>56</v>
      </c>
      <c r="B533" s="15">
        <v>2018</v>
      </c>
      <c r="C533" s="15" t="s">
        <v>77</v>
      </c>
      <c r="D533" s="16">
        <v>0.83</v>
      </c>
    </row>
    <row r="534" spans="1:4" x14ac:dyDescent="0.45">
      <c r="A534" s="17" t="s">
        <v>57</v>
      </c>
      <c r="B534" s="17">
        <v>2018</v>
      </c>
      <c r="C534" s="17" t="s">
        <v>77</v>
      </c>
      <c r="D534" s="18">
        <v>0.12</v>
      </c>
    </row>
    <row r="535" spans="1:4" x14ac:dyDescent="0.45">
      <c r="A535" s="15" t="s">
        <v>38</v>
      </c>
      <c r="B535" s="15">
        <v>2018</v>
      </c>
      <c r="C535" s="15" t="s">
        <v>77</v>
      </c>
      <c r="D535" s="16">
        <v>0.84</v>
      </c>
    </row>
    <row r="536" spans="1:4" x14ac:dyDescent="0.45">
      <c r="A536" s="17" t="s">
        <v>32</v>
      </c>
      <c r="B536" s="17">
        <v>2018</v>
      </c>
      <c r="C536" s="17" t="s">
        <v>77</v>
      </c>
      <c r="D536" s="18">
        <v>0.04</v>
      </c>
    </row>
    <row r="537" spans="1:4" x14ac:dyDescent="0.45">
      <c r="A537" s="15" t="s">
        <v>58</v>
      </c>
      <c r="B537" s="15">
        <v>2018</v>
      </c>
      <c r="C537" s="15" t="s">
        <v>77</v>
      </c>
      <c r="D537" s="16">
        <v>0.09</v>
      </c>
    </row>
    <row r="538" spans="1:4" x14ac:dyDescent="0.45">
      <c r="A538" s="17" t="s">
        <v>59</v>
      </c>
      <c r="B538" s="17">
        <v>2018</v>
      </c>
      <c r="C538" s="17" t="s">
        <v>77</v>
      </c>
      <c r="D538" s="18">
        <v>0</v>
      </c>
    </row>
    <row r="539" spans="1:4" x14ac:dyDescent="0.45">
      <c r="A539" s="15" t="s">
        <v>32</v>
      </c>
      <c r="B539" s="15">
        <v>2019</v>
      </c>
      <c r="C539" s="15" t="s">
        <v>77</v>
      </c>
      <c r="D539" s="16">
        <v>0.15</v>
      </c>
    </row>
    <row r="540" spans="1:4" x14ac:dyDescent="0.45">
      <c r="A540" s="17" t="s">
        <v>36</v>
      </c>
      <c r="B540" s="17">
        <v>2019</v>
      </c>
      <c r="C540" s="17" t="s">
        <v>77</v>
      </c>
      <c r="D540" s="18">
        <v>0.23</v>
      </c>
    </row>
    <row r="541" spans="1:4" x14ac:dyDescent="0.45">
      <c r="A541" s="15" t="s">
        <v>56</v>
      </c>
      <c r="B541" s="15">
        <v>2019</v>
      </c>
      <c r="C541" s="15" t="s">
        <v>77</v>
      </c>
      <c r="D541" s="16">
        <v>0.9</v>
      </c>
    </row>
    <row r="542" spans="1:4" x14ac:dyDescent="0.45">
      <c r="A542" s="17" t="s">
        <v>57</v>
      </c>
      <c r="B542" s="17">
        <v>2019</v>
      </c>
      <c r="C542" s="17" t="s">
        <v>77</v>
      </c>
      <c r="D542" s="18">
        <v>0.12</v>
      </c>
    </row>
    <row r="543" spans="1:4" x14ac:dyDescent="0.45">
      <c r="A543" s="15" t="s">
        <v>38</v>
      </c>
      <c r="B543" s="15">
        <v>2019</v>
      </c>
      <c r="C543" s="15" t="s">
        <v>77</v>
      </c>
      <c r="D543" s="16">
        <v>0.85</v>
      </c>
    </row>
    <row r="544" spans="1:4" x14ac:dyDescent="0.45">
      <c r="A544" s="17" t="s">
        <v>32</v>
      </c>
      <c r="B544" s="17">
        <v>2019</v>
      </c>
      <c r="C544" s="17" t="s">
        <v>77</v>
      </c>
      <c r="D544" s="18">
        <v>0.04</v>
      </c>
    </row>
    <row r="545" spans="1:4" x14ac:dyDescent="0.45">
      <c r="A545" s="15" t="s">
        <v>58</v>
      </c>
      <c r="B545" s="15">
        <v>2019</v>
      </c>
      <c r="C545" s="15" t="s">
        <v>77</v>
      </c>
      <c r="D545" s="16">
        <v>0.1</v>
      </c>
    </row>
    <row r="546" spans="1:4" x14ac:dyDescent="0.45">
      <c r="A546" s="17" t="s">
        <v>59</v>
      </c>
      <c r="B546" s="17">
        <v>2019</v>
      </c>
      <c r="C546" s="17" t="s">
        <v>77</v>
      </c>
      <c r="D546" s="18">
        <v>0</v>
      </c>
    </row>
    <row r="547" spans="1:4" x14ac:dyDescent="0.45">
      <c r="A547" s="15" t="s">
        <v>32</v>
      </c>
      <c r="B547" s="15">
        <v>2020</v>
      </c>
      <c r="C547" s="15" t="s">
        <v>77</v>
      </c>
      <c r="D547" s="16">
        <v>0.18</v>
      </c>
    </row>
    <row r="548" spans="1:4" x14ac:dyDescent="0.45">
      <c r="A548" s="17" t="s">
        <v>36</v>
      </c>
      <c r="B548" s="17">
        <v>2020</v>
      </c>
      <c r="C548" s="17" t="s">
        <v>77</v>
      </c>
      <c r="D548" s="18">
        <v>0.23</v>
      </c>
    </row>
    <row r="549" spans="1:4" x14ac:dyDescent="0.45">
      <c r="A549" s="15" t="s">
        <v>56</v>
      </c>
      <c r="B549" s="15">
        <v>2020</v>
      </c>
      <c r="C549" s="15" t="s">
        <v>77</v>
      </c>
      <c r="D549" s="16">
        <v>0.9</v>
      </c>
    </row>
    <row r="550" spans="1:4" x14ac:dyDescent="0.45">
      <c r="A550" s="17" t="s">
        <v>57</v>
      </c>
      <c r="B550" s="17">
        <v>2020</v>
      </c>
      <c r="C550" s="17" t="s">
        <v>77</v>
      </c>
      <c r="D550" s="18">
        <v>0.11</v>
      </c>
    </row>
    <row r="551" spans="1:4" x14ac:dyDescent="0.45">
      <c r="A551" s="15" t="s">
        <v>38</v>
      </c>
      <c r="B551" s="15">
        <v>2020</v>
      </c>
      <c r="C551" s="15" t="s">
        <v>77</v>
      </c>
      <c r="D551" s="16">
        <v>0.82</v>
      </c>
    </row>
    <row r="552" spans="1:4" x14ac:dyDescent="0.45">
      <c r="A552" s="17" t="s">
        <v>32</v>
      </c>
      <c r="B552" s="17">
        <v>2020</v>
      </c>
      <c r="C552" s="17" t="s">
        <v>77</v>
      </c>
      <c r="D552" s="18">
        <v>0.04</v>
      </c>
    </row>
    <row r="553" spans="1:4" x14ac:dyDescent="0.45">
      <c r="A553" s="15" t="s">
        <v>58</v>
      </c>
      <c r="B553" s="15">
        <v>2020</v>
      </c>
      <c r="C553" s="15" t="s">
        <v>77</v>
      </c>
      <c r="D553" s="16">
        <v>0.12</v>
      </c>
    </row>
    <row r="554" spans="1:4" x14ac:dyDescent="0.45">
      <c r="A554" s="17" t="s">
        <v>59</v>
      </c>
      <c r="B554" s="17">
        <v>2020</v>
      </c>
      <c r="C554" s="17" t="s">
        <v>77</v>
      </c>
      <c r="D554" s="18">
        <v>0</v>
      </c>
    </row>
    <row r="555" spans="1:4" x14ac:dyDescent="0.45">
      <c r="A555" s="15" t="s">
        <v>32</v>
      </c>
      <c r="B555" s="15">
        <v>2021</v>
      </c>
      <c r="C555" s="15" t="s">
        <v>77</v>
      </c>
      <c r="D555" s="16">
        <v>0.21</v>
      </c>
    </row>
    <row r="556" spans="1:4" x14ac:dyDescent="0.45">
      <c r="A556" s="17" t="s">
        <v>36</v>
      </c>
      <c r="B556" s="17">
        <v>2021</v>
      </c>
      <c r="C556" s="17" t="s">
        <v>77</v>
      </c>
      <c r="D556" s="18">
        <v>0.19</v>
      </c>
    </row>
    <row r="557" spans="1:4" x14ac:dyDescent="0.45">
      <c r="A557" s="15" t="s">
        <v>56</v>
      </c>
      <c r="B557" s="15">
        <v>2021</v>
      </c>
      <c r="C557" s="15" t="s">
        <v>77</v>
      </c>
      <c r="D557" s="16">
        <v>0.88</v>
      </c>
    </row>
    <row r="558" spans="1:4" x14ac:dyDescent="0.45">
      <c r="A558" s="17" t="s">
        <v>57</v>
      </c>
      <c r="B558" s="17">
        <v>2021</v>
      </c>
      <c r="C558" s="17" t="s">
        <v>77</v>
      </c>
      <c r="D558" s="18">
        <v>0.09</v>
      </c>
    </row>
    <row r="559" spans="1:4" x14ac:dyDescent="0.45">
      <c r="A559" s="15" t="s">
        <v>38</v>
      </c>
      <c r="B559" s="15">
        <v>2021</v>
      </c>
      <c r="C559" s="15" t="s">
        <v>77</v>
      </c>
      <c r="D559" s="16">
        <v>0.8</v>
      </c>
    </row>
    <row r="560" spans="1:4" x14ac:dyDescent="0.45">
      <c r="A560" s="17" t="s">
        <v>32</v>
      </c>
      <c r="B560" s="17">
        <v>2021</v>
      </c>
      <c r="C560" s="17" t="s">
        <v>77</v>
      </c>
      <c r="D560" s="18">
        <v>0.04</v>
      </c>
    </row>
    <row r="561" spans="1:4" x14ac:dyDescent="0.45">
      <c r="A561" s="15" t="s">
        <v>58</v>
      </c>
      <c r="B561" s="15">
        <v>2021</v>
      </c>
      <c r="C561" s="15" t="s">
        <v>77</v>
      </c>
      <c r="D561" s="16">
        <v>0.13</v>
      </c>
    </row>
    <row r="562" spans="1:4" x14ac:dyDescent="0.45">
      <c r="A562" s="17" t="s">
        <v>59</v>
      </c>
      <c r="B562" s="17">
        <v>2021</v>
      </c>
      <c r="C562" s="17" t="s">
        <v>77</v>
      </c>
      <c r="D562" s="18">
        <v>0</v>
      </c>
    </row>
    <row r="563" spans="1:4" x14ac:dyDescent="0.45">
      <c r="A563" s="15" t="s">
        <v>32</v>
      </c>
      <c r="B563" s="15">
        <v>2022</v>
      </c>
      <c r="C563" s="15" t="s">
        <v>77</v>
      </c>
      <c r="D563" s="16">
        <v>0.21</v>
      </c>
    </row>
    <row r="564" spans="1:4" x14ac:dyDescent="0.45">
      <c r="A564" s="17" t="s">
        <v>36</v>
      </c>
      <c r="B564" s="17">
        <v>2022</v>
      </c>
      <c r="C564" s="17" t="s">
        <v>77</v>
      </c>
      <c r="D564" s="18">
        <v>0.19</v>
      </c>
    </row>
    <row r="565" spans="1:4" x14ac:dyDescent="0.45">
      <c r="A565" s="15" t="s">
        <v>56</v>
      </c>
      <c r="B565" s="15">
        <v>2022</v>
      </c>
      <c r="C565" s="15" t="s">
        <v>77</v>
      </c>
      <c r="D565" s="16">
        <v>0.74</v>
      </c>
    </row>
    <row r="566" spans="1:4" x14ac:dyDescent="0.45">
      <c r="A566" s="17" t="s">
        <v>57</v>
      </c>
      <c r="B566" s="17">
        <v>2022</v>
      </c>
      <c r="C566" s="17" t="s">
        <v>77</v>
      </c>
      <c r="D566" s="18">
        <v>0.11</v>
      </c>
    </row>
    <row r="567" spans="1:4" x14ac:dyDescent="0.45">
      <c r="A567" s="15" t="s">
        <v>38</v>
      </c>
      <c r="B567" s="15">
        <v>2022</v>
      </c>
      <c r="C567" s="15" t="s">
        <v>77</v>
      </c>
      <c r="D567" s="16">
        <v>0.8</v>
      </c>
    </row>
    <row r="568" spans="1:4" x14ac:dyDescent="0.45">
      <c r="A568" s="17" t="s">
        <v>32</v>
      </c>
      <c r="B568" s="17">
        <v>2022</v>
      </c>
      <c r="C568" s="17" t="s">
        <v>77</v>
      </c>
      <c r="D568" s="18">
        <v>0.04</v>
      </c>
    </row>
    <row r="569" spans="1:4" x14ac:dyDescent="0.45">
      <c r="A569" s="15" t="s">
        <v>58</v>
      </c>
      <c r="B569" s="15">
        <v>2022</v>
      </c>
      <c r="C569" s="15" t="s">
        <v>77</v>
      </c>
      <c r="D569" s="16">
        <v>0.16</v>
      </c>
    </row>
    <row r="570" spans="1:4" x14ac:dyDescent="0.45">
      <c r="A570" s="17" t="s">
        <v>59</v>
      </c>
      <c r="B570" s="17">
        <v>2022</v>
      </c>
      <c r="C570" s="17" t="s">
        <v>77</v>
      </c>
      <c r="D570" s="18">
        <v>0</v>
      </c>
    </row>
    <row r="571" spans="1:4" x14ac:dyDescent="0.45">
      <c r="A571" s="15" t="s">
        <v>32</v>
      </c>
      <c r="B571" s="15">
        <v>2023</v>
      </c>
      <c r="C571" s="15" t="s">
        <v>77</v>
      </c>
      <c r="D571" s="16">
        <v>0.21</v>
      </c>
    </row>
    <row r="572" spans="1:4" x14ac:dyDescent="0.45">
      <c r="A572" s="17" t="s">
        <v>36</v>
      </c>
      <c r="B572" s="17">
        <v>2023</v>
      </c>
      <c r="C572" s="17" t="s">
        <v>77</v>
      </c>
      <c r="D572" s="18">
        <v>0.19</v>
      </c>
    </row>
    <row r="573" spans="1:4" x14ac:dyDescent="0.45">
      <c r="A573" s="15" t="s">
        <v>56</v>
      </c>
      <c r="B573" s="15">
        <v>2023</v>
      </c>
      <c r="C573" s="15" t="s">
        <v>77</v>
      </c>
      <c r="D573" s="16">
        <v>0.92</v>
      </c>
    </row>
    <row r="574" spans="1:4" x14ac:dyDescent="0.45">
      <c r="A574" s="17" t="s">
        <v>57</v>
      </c>
      <c r="B574" s="17">
        <v>2023</v>
      </c>
      <c r="C574" s="17" t="s">
        <v>77</v>
      </c>
      <c r="D574" s="18">
        <v>0.11</v>
      </c>
    </row>
    <row r="575" spans="1:4" x14ac:dyDescent="0.45">
      <c r="A575" s="15" t="s">
        <v>38</v>
      </c>
      <c r="B575" s="15">
        <v>2023</v>
      </c>
      <c r="C575" s="15" t="s">
        <v>77</v>
      </c>
      <c r="D575" s="16">
        <v>0.8</v>
      </c>
    </row>
    <row r="576" spans="1:4" x14ac:dyDescent="0.45">
      <c r="A576" s="17" t="s">
        <v>32</v>
      </c>
      <c r="B576" s="17">
        <v>2023</v>
      </c>
      <c r="C576" s="17" t="s">
        <v>77</v>
      </c>
      <c r="D576" s="18">
        <v>0.04</v>
      </c>
    </row>
    <row r="577" spans="1:4" x14ac:dyDescent="0.45">
      <c r="A577" s="15" t="s">
        <v>58</v>
      </c>
      <c r="B577" s="15">
        <v>2023</v>
      </c>
      <c r="C577" s="15" t="s">
        <v>77</v>
      </c>
      <c r="D577" s="16">
        <v>0.19</v>
      </c>
    </row>
    <row r="578" spans="1:4" x14ac:dyDescent="0.45">
      <c r="A578" s="17" t="s">
        <v>59</v>
      </c>
      <c r="B578" s="17">
        <v>2023</v>
      </c>
      <c r="C578" s="17" t="s">
        <v>77</v>
      </c>
      <c r="D578" s="18">
        <v>0</v>
      </c>
    </row>
    <row r="579" spans="1:4" x14ac:dyDescent="0.45">
      <c r="A579" s="15" t="s">
        <v>60</v>
      </c>
      <c r="B579" s="15">
        <v>2000</v>
      </c>
      <c r="C579" s="15" t="s">
        <v>75</v>
      </c>
      <c r="D579" s="16">
        <v>31.4</v>
      </c>
    </row>
    <row r="580" spans="1:4" x14ac:dyDescent="0.45">
      <c r="A580" s="17" t="s">
        <v>61</v>
      </c>
      <c r="B580" s="17">
        <v>2000</v>
      </c>
      <c r="C580" s="17" t="s">
        <v>75</v>
      </c>
      <c r="D580" s="18">
        <v>24.3</v>
      </c>
    </row>
    <row r="581" spans="1:4" x14ac:dyDescent="0.45">
      <c r="A581" s="15" t="s">
        <v>60</v>
      </c>
      <c r="B581" s="15">
        <v>2001</v>
      </c>
      <c r="C581" s="15" t="s">
        <v>75</v>
      </c>
      <c r="D581" s="16">
        <v>34.5</v>
      </c>
    </row>
    <row r="582" spans="1:4" x14ac:dyDescent="0.45">
      <c r="A582" s="17" t="s">
        <v>61</v>
      </c>
      <c r="B582" s="17">
        <v>2001</v>
      </c>
      <c r="C582" s="17" t="s">
        <v>75</v>
      </c>
      <c r="D582" s="18">
        <v>24.1</v>
      </c>
    </row>
    <row r="583" spans="1:4" x14ac:dyDescent="0.45">
      <c r="A583" s="15" t="s">
        <v>60</v>
      </c>
      <c r="B583" s="15">
        <v>2002</v>
      </c>
      <c r="C583" s="15" t="s">
        <v>75</v>
      </c>
      <c r="D583" s="16">
        <v>32.299999999999997</v>
      </c>
    </row>
    <row r="584" spans="1:4" x14ac:dyDescent="0.45">
      <c r="A584" s="17" t="s">
        <v>61</v>
      </c>
      <c r="B584" s="17">
        <v>2002</v>
      </c>
      <c r="C584" s="17" t="s">
        <v>75</v>
      </c>
      <c r="D584" s="18">
        <v>27.8</v>
      </c>
    </row>
    <row r="585" spans="1:4" x14ac:dyDescent="0.45">
      <c r="A585" s="15" t="s">
        <v>60</v>
      </c>
      <c r="B585" s="15">
        <v>2003</v>
      </c>
      <c r="C585" s="15" t="s">
        <v>75</v>
      </c>
      <c r="D585" s="16">
        <v>33.200000000000003</v>
      </c>
    </row>
    <row r="586" spans="1:4" x14ac:dyDescent="0.45">
      <c r="A586" s="17" t="s">
        <v>61</v>
      </c>
      <c r="B586" s="17">
        <v>2003</v>
      </c>
      <c r="C586" s="17" t="s">
        <v>75</v>
      </c>
      <c r="D586" s="18">
        <v>30.1</v>
      </c>
    </row>
    <row r="587" spans="1:4" x14ac:dyDescent="0.45">
      <c r="A587" s="15" t="s">
        <v>60</v>
      </c>
      <c r="B587" s="15">
        <v>2004</v>
      </c>
      <c r="C587" s="15" t="s">
        <v>75</v>
      </c>
      <c r="D587" s="16">
        <v>27.8</v>
      </c>
    </row>
    <row r="588" spans="1:4" x14ac:dyDescent="0.45">
      <c r="A588" s="17" t="s">
        <v>61</v>
      </c>
      <c r="B588" s="17">
        <v>2004</v>
      </c>
      <c r="C588" s="17" t="s">
        <v>75</v>
      </c>
      <c r="D588" s="18">
        <v>27.1</v>
      </c>
    </row>
    <row r="589" spans="1:4" x14ac:dyDescent="0.45">
      <c r="A589" s="15" t="s">
        <v>60</v>
      </c>
      <c r="B589" s="15">
        <v>2005</v>
      </c>
      <c r="C589" s="15" t="s">
        <v>75</v>
      </c>
      <c r="D589" s="16">
        <v>32</v>
      </c>
    </row>
    <row r="590" spans="1:4" x14ac:dyDescent="0.45">
      <c r="A590" s="17" t="s">
        <v>61</v>
      </c>
      <c r="B590" s="17">
        <v>2005</v>
      </c>
      <c r="C590" s="17" t="s">
        <v>75</v>
      </c>
      <c r="D590" s="18">
        <v>38.299999999999997</v>
      </c>
    </row>
    <row r="591" spans="1:4" x14ac:dyDescent="0.45">
      <c r="A591" s="15" t="s">
        <v>60</v>
      </c>
      <c r="B591" s="15">
        <v>2006</v>
      </c>
      <c r="C591" s="15" t="s">
        <v>75</v>
      </c>
      <c r="D591" s="16">
        <v>31.1</v>
      </c>
    </row>
    <row r="592" spans="1:4" x14ac:dyDescent="0.45">
      <c r="A592" s="17" t="s">
        <v>61</v>
      </c>
      <c r="B592" s="17">
        <v>2006</v>
      </c>
      <c r="C592" s="17" t="s">
        <v>75</v>
      </c>
      <c r="D592" s="18">
        <v>33.799999999999997</v>
      </c>
    </row>
    <row r="593" spans="1:4" x14ac:dyDescent="0.45">
      <c r="A593" s="15" t="s">
        <v>60</v>
      </c>
      <c r="B593" s="15">
        <v>2007</v>
      </c>
      <c r="C593" s="15" t="s">
        <v>75</v>
      </c>
      <c r="D593" s="16">
        <v>36.9</v>
      </c>
    </row>
    <row r="594" spans="1:4" x14ac:dyDescent="0.45">
      <c r="A594" s="17" t="s">
        <v>61</v>
      </c>
      <c r="B594" s="17">
        <v>2007</v>
      </c>
      <c r="C594" s="17" t="s">
        <v>75</v>
      </c>
      <c r="D594" s="18">
        <v>34.799999999999997</v>
      </c>
    </row>
    <row r="595" spans="1:4" x14ac:dyDescent="0.45">
      <c r="A595" s="15" t="s">
        <v>60</v>
      </c>
      <c r="B595" s="15">
        <v>2008</v>
      </c>
      <c r="C595" s="15" t="s">
        <v>75</v>
      </c>
      <c r="D595" s="16">
        <v>32.700000000000003</v>
      </c>
    </row>
    <row r="596" spans="1:4" x14ac:dyDescent="0.45">
      <c r="A596" s="17" t="s">
        <v>61</v>
      </c>
      <c r="B596" s="17">
        <v>2008</v>
      </c>
      <c r="C596" s="17" t="s">
        <v>75</v>
      </c>
      <c r="D596" s="18">
        <v>31.6</v>
      </c>
    </row>
    <row r="597" spans="1:4" x14ac:dyDescent="0.45">
      <c r="A597" s="15" t="s">
        <v>60</v>
      </c>
      <c r="B597" s="15">
        <v>2009</v>
      </c>
      <c r="C597" s="15" t="s">
        <v>75</v>
      </c>
      <c r="D597" s="16">
        <v>33.5</v>
      </c>
    </row>
    <row r="598" spans="1:4" x14ac:dyDescent="0.45">
      <c r="A598" s="17" t="s">
        <v>61</v>
      </c>
      <c r="B598" s="17">
        <v>2009</v>
      </c>
      <c r="C598" s="17" t="s">
        <v>75</v>
      </c>
      <c r="D598" s="18">
        <v>31.4</v>
      </c>
    </row>
    <row r="599" spans="1:4" x14ac:dyDescent="0.45">
      <c r="A599" s="15" t="s">
        <v>60</v>
      </c>
      <c r="B599" s="15">
        <v>2010</v>
      </c>
      <c r="C599" s="15" t="s">
        <v>75</v>
      </c>
      <c r="D599" s="16">
        <v>32.9</v>
      </c>
    </row>
    <row r="600" spans="1:4" x14ac:dyDescent="0.45">
      <c r="A600" s="17" t="s">
        <v>61</v>
      </c>
      <c r="B600" s="17">
        <v>2010</v>
      </c>
      <c r="C600" s="17" t="s">
        <v>75</v>
      </c>
      <c r="D600" s="18">
        <v>33.4</v>
      </c>
    </row>
    <row r="601" spans="1:4" x14ac:dyDescent="0.45">
      <c r="A601" s="15" t="s">
        <v>60</v>
      </c>
      <c r="B601" s="15">
        <v>2011</v>
      </c>
      <c r="C601" s="15" t="s">
        <v>75</v>
      </c>
      <c r="D601" s="16">
        <v>32.200000000000003</v>
      </c>
    </row>
    <row r="602" spans="1:4" x14ac:dyDescent="0.45">
      <c r="A602" s="17" t="s">
        <v>61</v>
      </c>
      <c r="B602" s="17">
        <v>2011</v>
      </c>
      <c r="C602" s="17" t="s">
        <v>75</v>
      </c>
      <c r="D602" s="18">
        <v>34.799999999999997</v>
      </c>
    </row>
    <row r="603" spans="1:4" x14ac:dyDescent="0.45">
      <c r="A603" s="15" t="s">
        <v>60</v>
      </c>
      <c r="B603" s="15">
        <v>2012</v>
      </c>
      <c r="C603" s="15" t="s">
        <v>75</v>
      </c>
      <c r="D603" s="16">
        <v>33.700000000000003</v>
      </c>
    </row>
    <row r="604" spans="1:4" x14ac:dyDescent="0.45">
      <c r="A604" s="17" t="s">
        <v>61</v>
      </c>
      <c r="B604" s="17">
        <v>2012</v>
      </c>
      <c r="C604" s="17" t="s">
        <v>75</v>
      </c>
      <c r="D604" s="18">
        <v>31.5</v>
      </c>
    </row>
    <row r="605" spans="1:4" x14ac:dyDescent="0.45">
      <c r="A605" s="15" t="s">
        <v>60</v>
      </c>
      <c r="B605" s="15">
        <v>2013</v>
      </c>
      <c r="C605" s="15" t="s">
        <v>75</v>
      </c>
      <c r="D605" s="16">
        <v>32.299999999999997</v>
      </c>
    </row>
    <row r="606" spans="1:4" x14ac:dyDescent="0.45">
      <c r="A606" s="17" t="s">
        <v>61</v>
      </c>
      <c r="B606" s="17">
        <v>2013</v>
      </c>
      <c r="C606" s="17" t="s">
        <v>75</v>
      </c>
      <c r="D606" s="18">
        <v>29.9</v>
      </c>
    </row>
    <row r="607" spans="1:4" x14ac:dyDescent="0.45">
      <c r="A607" s="15" t="s">
        <v>60</v>
      </c>
      <c r="B607" s="15">
        <v>2014</v>
      </c>
      <c r="C607" s="15" t="s">
        <v>75</v>
      </c>
      <c r="D607" s="16">
        <v>34</v>
      </c>
    </row>
    <row r="608" spans="1:4" x14ac:dyDescent="0.45">
      <c r="A608" s="17" t="s">
        <v>61</v>
      </c>
      <c r="B608" s="17">
        <v>2014</v>
      </c>
      <c r="C608" s="17" t="s">
        <v>75</v>
      </c>
      <c r="D608" s="18">
        <v>28.5</v>
      </c>
    </row>
    <row r="609" spans="1:4" x14ac:dyDescent="0.45">
      <c r="A609" s="15" t="s">
        <v>60</v>
      </c>
      <c r="B609" s="15">
        <v>2015</v>
      </c>
      <c r="C609" s="15" t="s">
        <v>75</v>
      </c>
      <c r="D609" s="16">
        <v>35.1</v>
      </c>
    </row>
    <row r="610" spans="1:4" x14ac:dyDescent="0.45">
      <c r="A610" s="17" t="s">
        <v>61</v>
      </c>
      <c r="B610" s="17">
        <v>2015</v>
      </c>
      <c r="C610" s="17" t="s">
        <v>75</v>
      </c>
      <c r="D610" s="18">
        <v>34</v>
      </c>
    </row>
    <row r="611" spans="1:4" x14ac:dyDescent="0.45">
      <c r="A611" s="15" t="s">
        <v>60</v>
      </c>
      <c r="B611" s="15">
        <v>2016</v>
      </c>
      <c r="C611" s="15" t="s">
        <v>75</v>
      </c>
      <c r="D611" s="16">
        <v>30.2</v>
      </c>
    </row>
    <row r="612" spans="1:4" x14ac:dyDescent="0.45">
      <c r="A612" s="17" t="s">
        <v>61</v>
      </c>
      <c r="B612" s="17">
        <v>2016</v>
      </c>
      <c r="C612" s="17" t="s">
        <v>75</v>
      </c>
      <c r="D612" s="18">
        <v>34.1</v>
      </c>
    </row>
    <row r="613" spans="1:4" x14ac:dyDescent="0.45">
      <c r="A613" s="15" t="s">
        <v>60</v>
      </c>
      <c r="B613" s="15">
        <v>2017</v>
      </c>
      <c r="C613" s="15" t="s">
        <v>75</v>
      </c>
      <c r="D613" s="16">
        <v>30.9</v>
      </c>
    </row>
    <row r="614" spans="1:4" x14ac:dyDescent="0.45">
      <c r="A614" s="17" t="s">
        <v>61</v>
      </c>
      <c r="B614" s="17">
        <v>2017</v>
      </c>
      <c r="C614" s="17" t="s">
        <v>75</v>
      </c>
      <c r="D614" s="18">
        <v>36.5</v>
      </c>
    </row>
    <row r="615" spans="1:4" x14ac:dyDescent="0.45">
      <c r="A615" s="15" t="s">
        <v>60</v>
      </c>
      <c r="B615" s="15">
        <v>2018</v>
      </c>
      <c r="C615" s="15" t="s">
        <v>75</v>
      </c>
      <c r="D615" s="16">
        <v>32.6</v>
      </c>
    </row>
    <row r="616" spans="1:4" x14ac:dyDescent="0.45">
      <c r="A616" s="17" t="s">
        <v>61</v>
      </c>
      <c r="B616" s="17">
        <v>2018</v>
      </c>
      <c r="C616" s="17" t="s">
        <v>75</v>
      </c>
      <c r="D616" s="18">
        <v>31</v>
      </c>
    </row>
    <row r="617" spans="1:4" x14ac:dyDescent="0.45">
      <c r="A617" s="15" t="s">
        <v>60</v>
      </c>
      <c r="B617" s="15">
        <v>2019</v>
      </c>
      <c r="C617" s="15" t="s">
        <v>75</v>
      </c>
      <c r="D617" s="16">
        <v>35.799999999999997</v>
      </c>
    </row>
    <row r="618" spans="1:4" x14ac:dyDescent="0.45">
      <c r="A618" s="17" t="s">
        <v>61</v>
      </c>
      <c r="B618" s="17">
        <v>2019</v>
      </c>
      <c r="C618" s="17" t="s">
        <v>75</v>
      </c>
      <c r="D618" s="18">
        <v>29.5</v>
      </c>
    </row>
    <row r="619" spans="1:4" x14ac:dyDescent="0.45">
      <c r="A619" s="15" t="s">
        <v>60</v>
      </c>
      <c r="B619" s="15">
        <v>2020</v>
      </c>
      <c r="C619" s="15" t="s">
        <v>75</v>
      </c>
      <c r="D619" s="16">
        <v>32.5</v>
      </c>
    </row>
    <row r="620" spans="1:4" x14ac:dyDescent="0.45">
      <c r="A620" s="17" t="s">
        <v>61</v>
      </c>
      <c r="B620" s="17">
        <v>2020</v>
      </c>
      <c r="C620" s="17" t="s">
        <v>75</v>
      </c>
      <c r="D620" s="18">
        <v>27</v>
      </c>
    </row>
    <row r="621" spans="1:4" x14ac:dyDescent="0.45">
      <c r="A621" s="15" t="s">
        <v>60</v>
      </c>
      <c r="B621" s="15">
        <v>2021</v>
      </c>
      <c r="C621" s="15" t="s">
        <v>75</v>
      </c>
      <c r="D621" s="16">
        <v>29.1</v>
      </c>
    </row>
    <row r="622" spans="1:4" x14ac:dyDescent="0.45">
      <c r="A622" s="17" t="s">
        <v>61</v>
      </c>
      <c r="B622" s="17">
        <v>2021</v>
      </c>
      <c r="C622" s="17" t="s">
        <v>75</v>
      </c>
      <c r="D622" s="18">
        <v>31.5</v>
      </c>
    </row>
    <row r="623" spans="1:4" x14ac:dyDescent="0.45">
      <c r="A623" s="15" t="s">
        <v>60</v>
      </c>
      <c r="B623" s="15">
        <v>2022</v>
      </c>
      <c r="C623" s="15" t="s">
        <v>75</v>
      </c>
      <c r="D623" s="16">
        <v>29.7</v>
      </c>
    </row>
    <row r="624" spans="1:4" x14ac:dyDescent="0.45">
      <c r="A624" s="17" t="s">
        <v>61</v>
      </c>
      <c r="B624" s="17">
        <v>2022</v>
      </c>
      <c r="C624" s="17" t="s">
        <v>75</v>
      </c>
      <c r="D624" s="18">
        <v>33.1</v>
      </c>
    </row>
    <row r="625" spans="1:4" x14ac:dyDescent="0.45">
      <c r="A625" s="15" t="s">
        <v>60</v>
      </c>
      <c r="B625" s="15">
        <v>2023</v>
      </c>
      <c r="C625" s="15" t="s">
        <v>75</v>
      </c>
      <c r="D625" s="16">
        <v>33.9</v>
      </c>
    </row>
    <row r="626" spans="1:4" x14ac:dyDescent="0.45">
      <c r="A626" s="17" t="s">
        <v>61</v>
      </c>
      <c r="B626" s="17">
        <v>2023</v>
      </c>
      <c r="C626" s="17" t="s">
        <v>75</v>
      </c>
      <c r="D626" s="18">
        <v>27.5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638"/>
  <sheetViews>
    <sheetView workbookViewId="0">
      <selection activeCell="D86" sqref="D86"/>
    </sheetView>
  </sheetViews>
  <sheetFormatPr defaultRowHeight="14.25" x14ac:dyDescent="0.45"/>
  <cols>
    <col min="1" max="1" width="37.9296875" bestFit="1" customWidth="1"/>
    <col min="2" max="2" width="12.3984375" customWidth="1"/>
    <col min="3" max="3" width="6.06640625" bestFit="1" customWidth="1"/>
    <col min="4" max="4" width="42" customWidth="1"/>
    <col min="5" max="5" width="15.19921875" bestFit="1" customWidth="1"/>
    <col min="6" max="6" width="11.73046875" bestFit="1" customWidth="1"/>
    <col min="7" max="8" width="12.33203125" bestFit="1" customWidth="1"/>
    <col min="9" max="9" width="4.73046875" bestFit="1" customWidth="1"/>
    <col min="10" max="10" width="7.265625" bestFit="1" customWidth="1"/>
    <col min="11" max="86" width="12.33203125" bestFit="1" customWidth="1"/>
    <col min="87" max="87" width="126.9296875" bestFit="1" customWidth="1"/>
    <col min="88" max="88" width="22.06640625" bestFit="1" customWidth="1"/>
    <col min="89" max="89" width="11.06640625" bestFit="1" customWidth="1"/>
  </cols>
  <sheetData>
    <row r="1" spans="1:12" x14ac:dyDescent="0.4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67</v>
      </c>
      <c r="G1" t="s">
        <v>22</v>
      </c>
      <c r="H1" t="s">
        <v>8</v>
      </c>
      <c r="I1" t="s">
        <v>63</v>
      </c>
      <c r="J1" t="s">
        <v>64</v>
      </c>
      <c r="K1" t="s">
        <v>68</v>
      </c>
      <c r="L1" t="s">
        <v>69</v>
      </c>
    </row>
    <row r="2" spans="1:12" x14ac:dyDescent="0.45">
      <c r="A2" t="s">
        <v>23</v>
      </c>
      <c r="B2" t="s">
        <v>3</v>
      </c>
      <c r="C2" t="s">
        <v>83</v>
      </c>
      <c r="D2" t="s">
        <v>45</v>
      </c>
      <c r="E2" t="s">
        <v>46</v>
      </c>
      <c r="F2" t="s">
        <v>45</v>
      </c>
      <c r="G2" t="s">
        <v>47</v>
      </c>
      <c r="I2">
        <v>2020</v>
      </c>
      <c r="J2">
        <v>0</v>
      </c>
      <c r="K2" t="s">
        <v>45</v>
      </c>
    </row>
    <row r="3" spans="1:12" x14ac:dyDescent="0.45">
      <c r="A3" t="s">
        <v>23</v>
      </c>
      <c r="B3" t="s">
        <v>3</v>
      </c>
      <c r="C3" t="s">
        <v>83</v>
      </c>
      <c r="D3" t="s">
        <v>45</v>
      </c>
      <c r="E3" t="s">
        <v>46</v>
      </c>
      <c r="F3" t="s">
        <v>45</v>
      </c>
      <c r="G3" t="s">
        <v>47</v>
      </c>
      <c r="I3">
        <v>2025</v>
      </c>
      <c r="J3">
        <v>0</v>
      </c>
      <c r="K3" t="s">
        <v>45</v>
      </c>
    </row>
    <row r="4" spans="1:12" x14ac:dyDescent="0.45">
      <c r="A4" t="s">
        <v>23</v>
      </c>
      <c r="B4" t="s">
        <v>3</v>
      </c>
      <c r="C4" t="s">
        <v>83</v>
      </c>
      <c r="D4" t="s">
        <v>45</v>
      </c>
      <c r="E4" t="s">
        <v>46</v>
      </c>
      <c r="F4" t="s">
        <v>45</v>
      </c>
      <c r="G4" t="s">
        <v>47</v>
      </c>
      <c r="I4">
        <v>2030</v>
      </c>
      <c r="J4">
        <v>0.6633</v>
      </c>
      <c r="K4" t="s">
        <v>45</v>
      </c>
    </row>
    <row r="5" spans="1:12" x14ac:dyDescent="0.45">
      <c r="A5" t="s">
        <v>23</v>
      </c>
      <c r="B5" t="s">
        <v>3</v>
      </c>
      <c r="C5" t="s">
        <v>83</v>
      </c>
      <c r="D5" t="s">
        <v>45</v>
      </c>
      <c r="E5" t="s">
        <v>46</v>
      </c>
      <c r="F5" t="s">
        <v>45</v>
      </c>
      <c r="G5" t="s">
        <v>47</v>
      </c>
      <c r="I5">
        <v>2035</v>
      </c>
      <c r="J5">
        <v>1.4878</v>
      </c>
      <c r="K5" t="s">
        <v>45</v>
      </c>
    </row>
    <row r="6" spans="1:12" x14ac:dyDescent="0.45">
      <c r="A6" t="s">
        <v>23</v>
      </c>
      <c r="B6" t="s">
        <v>3</v>
      </c>
      <c r="C6" t="s">
        <v>83</v>
      </c>
      <c r="D6" t="s">
        <v>45</v>
      </c>
      <c r="E6" t="s">
        <v>46</v>
      </c>
      <c r="F6" t="s">
        <v>45</v>
      </c>
      <c r="G6" t="s">
        <v>47</v>
      </c>
      <c r="I6">
        <v>2040</v>
      </c>
      <c r="J6">
        <v>2.4533</v>
      </c>
      <c r="K6" t="s">
        <v>45</v>
      </c>
    </row>
    <row r="7" spans="1:12" x14ac:dyDescent="0.45">
      <c r="A7" t="s">
        <v>23</v>
      </c>
      <c r="B7" t="s">
        <v>3</v>
      </c>
      <c r="C7" t="s">
        <v>83</v>
      </c>
      <c r="D7" t="s">
        <v>45</v>
      </c>
      <c r="E7" t="s">
        <v>46</v>
      </c>
      <c r="F7" t="s">
        <v>45</v>
      </c>
      <c r="G7" t="s">
        <v>47</v>
      </c>
      <c r="I7">
        <v>2045</v>
      </c>
      <c r="J7">
        <v>3.4942000000000002</v>
      </c>
      <c r="K7" t="s">
        <v>45</v>
      </c>
    </row>
    <row r="8" spans="1:12" x14ac:dyDescent="0.45">
      <c r="A8" t="s">
        <v>23</v>
      </c>
      <c r="B8" t="s">
        <v>3</v>
      </c>
      <c r="C8" t="s">
        <v>83</v>
      </c>
      <c r="D8" t="s">
        <v>45</v>
      </c>
      <c r="E8" t="s">
        <v>46</v>
      </c>
      <c r="F8" t="s">
        <v>45</v>
      </c>
      <c r="G8" t="s">
        <v>47</v>
      </c>
      <c r="I8">
        <v>2050</v>
      </c>
      <c r="J8">
        <v>5.8242000000000003</v>
      </c>
      <c r="K8" t="s">
        <v>45</v>
      </c>
    </row>
    <row r="9" spans="1:12" x14ac:dyDescent="0.45">
      <c r="A9" t="s">
        <v>23</v>
      </c>
      <c r="B9" t="s">
        <v>3</v>
      </c>
      <c r="C9" t="s">
        <v>83</v>
      </c>
      <c r="D9" t="s">
        <v>24</v>
      </c>
      <c r="E9" t="s">
        <v>25</v>
      </c>
      <c r="F9" t="s">
        <v>24</v>
      </c>
      <c r="G9" t="s">
        <v>26</v>
      </c>
      <c r="H9" t="s">
        <v>13</v>
      </c>
      <c r="I9">
        <v>2020</v>
      </c>
      <c r="J9">
        <v>6.0299999999999999E-2</v>
      </c>
      <c r="K9" t="s">
        <v>24</v>
      </c>
    </row>
    <row r="10" spans="1:12" x14ac:dyDescent="0.45">
      <c r="A10" t="s">
        <v>23</v>
      </c>
      <c r="B10" t="s">
        <v>3</v>
      </c>
      <c r="C10" t="s">
        <v>83</v>
      </c>
      <c r="D10" t="s">
        <v>24</v>
      </c>
      <c r="E10" t="s">
        <v>25</v>
      </c>
      <c r="F10" t="s">
        <v>24</v>
      </c>
      <c r="G10" t="s">
        <v>26</v>
      </c>
      <c r="H10" t="s">
        <v>13</v>
      </c>
      <c r="I10">
        <v>2025</v>
      </c>
      <c r="J10">
        <v>5.4600000000000003E-2</v>
      </c>
      <c r="K10" t="s">
        <v>24</v>
      </c>
    </row>
    <row r="11" spans="1:12" x14ac:dyDescent="0.45">
      <c r="A11" t="s">
        <v>23</v>
      </c>
      <c r="B11" t="s">
        <v>3</v>
      </c>
      <c r="C11" t="s">
        <v>83</v>
      </c>
      <c r="D11" t="s">
        <v>24</v>
      </c>
      <c r="E11" t="s">
        <v>25</v>
      </c>
      <c r="F11" t="s">
        <v>24</v>
      </c>
      <c r="G11" t="s">
        <v>26</v>
      </c>
      <c r="H11" t="s">
        <v>13</v>
      </c>
      <c r="I11">
        <v>2030</v>
      </c>
      <c r="J11">
        <v>5.2299999999999999E-2</v>
      </c>
      <c r="K11" t="s">
        <v>24</v>
      </c>
    </row>
    <row r="12" spans="1:12" x14ac:dyDescent="0.45">
      <c r="A12" t="s">
        <v>23</v>
      </c>
      <c r="B12" t="s">
        <v>3</v>
      </c>
      <c r="C12" t="s">
        <v>83</v>
      </c>
      <c r="D12" t="s">
        <v>24</v>
      </c>
      <c r="E12" t="s">
        <v>25</v>
      </c>
      <c r="F12" t="s">
        <v>24</v>
      </c>
      <c r="G12" t="s">
        <v>26</v>
      </c>
      <c r="H12" t="s">
        <v>13</v>
      </c>
      <c r="I12">
        <v>2035</v>
      </c>
      <c r="J12">
        <v>4.6699999999999998E-2</v>
      </c>
      <c r="K12" t="s">
        <v>24</v>
      </c>
    </row>
    <row r="13" spans="1:12" x14ac:dyDescent="0.45">
      <c r="A13" t="s">
        <v>23</v>
      </c>
      <c r="B13" t="s">
        <v>3</v>
      </c>
      <c r="C13" t="s">
        <v>83</v>
      </c>
      <c r="D13" t="s">
        <v>24</v>
      </c>
      <c r="E13" t="s">
        <v>25</v>
      </c>
      <c r="F13" t="s">
        <v>24</v>
      </c>
      <c r="G13" t="s">
        <v>26</v>
      </c>
      <c r="H13" t="s">
        <v>13</v>
      </c>
      <c r="I13">
        <v>2040</v>
      </c>
      <c r="J13">
        <v>4.1500000000000002E-2</v>
      </c>
      <c r="K13" t="s">
        <v>24</v>
      </c>
    </row>
    <row r="14" spans="1:12" x14ac:dyDescent="0.45">
      <c r="A14" t="s">
        <v>23</v>
      </c>
      <c r="B14" t="s">
        <v>3</v>
      </c>
      <c r="C14" t="s">
        <v>83</v>
      </c>
      <c r="D14" t="s">
        <v>24</v>
      </c>
      <c r="E14" t="s">
        <v>25</v>
      </c>
      <c r="F14" t="s">
        <v>24</v>
      </c>
      <c r="G14" t="s">
        <v>26</v>
      </c>
      <c r="H14" t="s">
        <v>13</v>
      </c>
      <c r="I14">
        <v>2045</v>
      </c>
      <c r="J14">
        <v>3.85E-2</v>
      </c>
      <c r="K14" t="s">
        <v>24</v>
      </c>
    </row>
    <row r="15" spans="1:12" x14ac:dyDescent="0.45">
      <c r="A15" t="s">
        <v>23</v>
      </c>
      <c r="B15" t="s">
        <v>3</v>
      </c>
      <c r="C15" t="s">
        <v>83</v>
      </c>
      <c r="D15" t="s">
        <v>24</v>
      </c>
      <c r="E15" t="s">
        <v>25</v>
      </c>
      <c r="F15" t="s">
        <v>24</v>
      </c>
      <c r="G15" t="s">
        <v>26</v>
      </c>
      <c r="H15" t="s">
        <v>13</v>
      </c>
      <c r="I15">
        <v>2050</v>
      </c>
      <c r="J15">
        <v>4.0899999999999999E-2</v>
      </c>
      <c r="K15" t="s">
        <v>24</v>
      </c>
    </row>
    <row r="16" spans="1:12" x14ac:dyDescent="0.45">
      <c r="A16" t="s">
        <v>23</v>
      </c>
      <c r="B16" t="s">
        <v>3</v>
      </c>
      <c r="C16" t="s">
        <v>83</v>
      </c>
      <c r="D16" t="s">
        <v>28</v>
      </c>
      <c r="E16" t="s">
        <v>25</v>
      </c>
      <c r="F16" t="s">
        <v>28</v>
      </c>
      <c r="G16" t="s">
        <v>26</v>
      </c>
      <c r="H16" t="s">
        <v>12</v>
      </c>
      <c r="I16">
        <v>2020</v>
      </c>
      <c r="J16">
        <v>0.15279999999999999</v>
      </c>
      <c r="K16" t="s">
        <v>28</v>
      </c>
    </row>
    <row r="17" spans="1:12" x14ac:dyDescent="0.45">
      <c r="A17" t="s">
        <v>23</v>
      </c>
      <c r="B17" t="s">
        <v>3</v>
      </c>
      <c r="C17" t="s">
        <v>83</v>
      </c>
      <c r="D17" t="s">
        <v>28</v>
      </c>
      <c r="E17" t="s">
        <v>25</v>
      </c>
      <c r="F17" t="s">
        <v>28</v>
      </c>
      <c r="G17" t="s">
        <v>26</v>
      </c>
      <c r="H17" t="s">
        <v>12</v>
      </c>
      <c r="I17">
        <v>2025</v>
      </c>
      <c r="J17">
        <v>0.17610000000000001</v>
      </c>
      <c r="K17" t="s">
        <v>28</v>
      </c>
    </row>
    <row r="18" spans="1:12" x14ac:dyDescent="0.45">
      <c r="A18" t="s">
        <v>23</v>
      </c>
      <c r="B18" t="s">
        <v>3</v>
      </c>
      <c r="C18" t="s">
        <v>83</v>
      </c>
      <c r="D18" t="s">
        <v>28</v>
      </c>
      <c r="E18" t="s">
        <v>25</v>
      </c>
      <c r="F18" t="s">
        <v>28</v>
      </c>
      <c r="G18" t="s">
        <v>26</v>
      </c>
      <c r="H18" t="s">
        <v>12</v>
      </c>
      <c r="I18">
        <v>2030</v>
      </c>
      <c r="J18">
        <v>0.20030000000000001</v>
      </c>
      <c r="K18" t="s">
        <v>28</v>
      </c>
    </row>
    <row r="19" spans="1:12" x14ac:dyDescent="0.45">
      <c r="A19" t="s">
        <v>23</v>
      </c>
      <c r="B19" t="s">
        <v>3</v>
      </c>
      <c r="C19" t="s">
        <v>83</v>
      </c>
      <c r="D19" t="s">
        <v>28</v>
      </c>
      <c r="E19" t="s">
        <v>25</v>
      </c>
      <c r="F19" t="s">
        <v>28</v>
      </c>
      <c r="G19" t="s">
        <v>26</v>
      </c>
      <c r="H19" t="s">
        <v>12</v>
      </c>
      <c r="I19">
        <v>2035</v>
      </c>
      <c r="J19">
        <v>0.1905</v>
      </c>
      <c r="K19" t="s">
        <v>28</v>
      </c>
    </row>
    <row r="20" spans="1:12" x14ac:dyDescent="0.45">
      <c r="A20" t="s">
        <v>23</v>
      </c>
      <c r="B20" t="s">
        <v>3</v>
      </c>
      <c r="C20" t="s">
        <v>83</v>
      </c>
      <c r="D20" t="s">
        <v>28</v>
      </c>
      <c r="E20" t="s">
        <v>25</v>
      </c>
      <c r="F20" t="s">
        <v>28</v>
      </c>
      <c r="G20" t="s">
        <v>26</v>
      </c>
      <c r="H20" t="s">
        <v>12</v>
      </c>
      <c r="I20">
        <v>2040</v>
      </c>
      <c r="J20">
        <v>0.18490000000000001</v>
      </c>
      <c r="K20" t="s">
        <v>28</v>
      </c>
    </row>
    <row r="21" spans="1:12" x14ac:dyDescent="0.45">
      <c r="A21" t="s">
        <v>23</v>
      </c>
      <c r="B21" t="s">
        <v>3</v>
      </c>
      <c r="C21" t="s">
        <v>83</v>
      </c>
      <c r="D21" t="s">
        <v>28</v>
      </c>
      <c r="E21" t="s">
        <v>25</v>
      </c>
      <c r="F21" t="s">
        <v>28</v>
      </c>
      <c r="G21" t="s">
        <v>26</v>
      </c>
      <c r="H21" t="s">
        <v>12</v>
      </c>
      <c r="I21">
        <v>2045</v>
      </c>
      <c r="J21">
        <v>0.19719999999999999</v>
      </c>
      <c r="K21" t="s">
        <v>28</v>
      </c>
    </row>
    <row r="22" spans="1:12" x14ac:dyDescent="0.45">
      <c r="A22" t="s">
        <v>23</v>
      </c>
      <c r="B22" t="s">
        <v>3</v>
      </c>
      <c r="C22" t="s">
        <v>83</v>
      </c>
      <c r="D22" t="s">
        <v>28</v>
      </c>
      <c r="E22" t="s">
        <v>25</v>
      </c>
      <c r="F22" t="s">
        <v>28</v>
      </c>
      <c r="G22" t="s">
        <v>26</v>
      </c>
      <c r="H22" t="s">
        <v>12</v>
      </c>
      <c r="I22">
        <v>2050</v>
      </c>
      <c r="J22">
        <v>0.21609999999999999</v>
      </c>
      <c r="K22" t="s">
        <v>28</v>
      </c>
    </row>
    <row r="23" spans="1:12" x14ac:dyDescent="0.45">
      <c r="A23" t="s">
        <v>23</v>
      </c>
      <c r="B23" t="s">
        <v>3</v>
      </c>
      <c r="C23" t="s">
        <v>83</v>
      </c>
      <c r="D23" t="s">
        <v>27</v>
      </c>
      <c r="E23" t="s">
        <v>25</v>
      </c>
      <c r="F23" t="s">
        <v>27</v>
      </c>
      <c r="G23" t="s">
        <v>26</v>
      </c>
      <c r="H23" t="s">
        <v>10</v>
      </c>
      <c r="I23">
        <v>2020</v>
      </c>
      <c r="J23">
        <v>1.7999999999999999E-2</v>
      </c>
      <c r="K23" t="s">
        <v>27</v>
      </c>
    </row>
    <row r="24" spans="1:12" x14ac:dyDescent="0.45">
      <c r="A24" t="s">
        <v>23</v>
      </c>
      <c r="B24" t="s">
        <v>3</v>
      </c>
      <c r="C24" t="s">
        <v>83</v>
      </c>
      <c r="D24" t="s">
        <v>27</v>
      </c>
      <c r="E24" t="s">
        <v>25</v>
      </c>
      <c r="F24" t="s">
        <v>27</v>
      </c>
      <c r="G24" t="s">
        <v>26</v>
      </c>
      <c r="H24" t="s">
        <v>10</v>
      </c>
      <c r="I24">
        <v>2025</v>
      </c>
      <c r="J24">
        <v>1.49E-2</v>
      </c>
      <c r="K24" t="s">
        <v>27</v>
      </c>
    </row>
    <row r="25" spans="1:12" x14ac:dyDescent="0.45">
      <c r="A25" t="s">
        <v>23</v>
      </c>
      <c r="B25" t="s">
        <v>3</v>
      </c>
      <c r="C25" t="s">
        <v>83</v>
      </c>
      <c r="D25" t="s">
        <v>27</v>
      </c>
      <c r="E25" t="s">
        <v>25</v>
      </c>
      <c r="F25" t="s">
        <v>27</v>
      </c>
      <c r="G25" t="s">
        <v>26</v>
      </c>
      <c r="H25" t="s">
        <v>10</v>
      </c>
      <c r="I25">
        <v>2030</v>
      </c>
      <c r="J25">
        <v>2.7099999999999999E-2</v>
      </c>
      <c r="K25" t="s">
        <v>27</v>
      </c>
    </row>
    <row r="26" spans="1:12" x14ac:dyDescent="0.45">
      <c r="A26" t="s">
        <v>23</v>
      </c>
      <c r="B26" t="s">
        <v>3</v>
      </c>
      <c r="C26" t="s">
        <v>83</v>
      </c>
      <c r="D26" t="s">
        <v>27</v>
      </c>
      <c r="E26" t="s">
        <v>25</v>
      </c>
      <c r="F26" t="s">
        <v>27</v>
      </c>
      <c r="G26" t="s">
        <v>26</v>
      </c>
      <c r="H26" t="s">
        <v>10</v>
      </c>
      <c r="I26">
        <v>2035</v>
      </c>
      <c r="J26">
        <v>4.4299999999999999E-2</v>
      </c>
      <c r="K26" t="s">
        <v>27</v>
      </c>
    </row>
    <row r="27" spans="1:12" x14ac:dyDescent="0.45">
      <c r="A27" t="s">
        <v>23</v>
      </c>
      <c r="B27" t="s">
        <v>3</v>
      </c>
      <c r="C27" t="s">
        <v>83</v>
      </c>
      <c r="D27" t="s">
        <v>27</v>
      </c>
      <c r="E27" t="s">
        <v>25</v>
      </c>
      <c r="F27" t="s">
        <v>27</v>
      </c>
      <c r="G27" t="s">
        <v>26</v>
      </c>
      <c r="H27" t="s">
        <v>10</v>
      </c>
      <c r="I27">
        <v>2040</v>
      </c>
      <c r="J27">
        <v>7.4700000000000003E-2</v>
      </c>
      <c r="K27" t="s">
        <v>27</v>
      </c>
    </row>
    <row r="28" spans="1:12" x14ac:dyDescent="0.45">
      <c r="A28" t="s">
        <v>23</v>
      </c>
      <c r="B28" t="s">
        <v>3</v>
      </c>
      <c r="C28" t="s">
        <v>83</v>
      </c>
      <c r="D28" t="s">
        <v>27</v>
      </c>
      <c r="E28" t="s">
        <v>25</v>
      </c>
      <c r="F28" t="s">
        <v>27</v>
      </c>
      <c r="G28" t="s">
        <v>26</v>
      </c>
      <c r="H28" t="s">
        <v>10</v>
      </c>
      <c r="I28">
        <v>2045</v>
      </c>
      <c r="J28">
        <v>0.1051</v>
      </c>
      <c r="K28" t="s">
        <v>27</v>
      </c>
    </row>
    <row r="29" spans="1:12" x14ac:dyDescent="0.45">
      <c r="A29" t="s">
        <v>23</v>
      </c>
      <c r="B29" t="s">
        <v>3</v>
      </c>
      <c r="C29" t="s">
        <v>83</v>
      </c>
      <c r="D29" t="s">
        <v>27</v>
      </c>
      <c r="E29" t="s">
        <v>25</v>
      </c>
      <c r="F29" t="s">
        <v>27</v>
      </c>
      <c r="G29" t="s">
        <v>26</v>
      </c>
      <c r="H29" t="s">
        <v>10</v>
      </c>
      <c r="I29">
        <v>2050</v>
      </c>
      <c r="J29">
        <v>0.1154</v>
      </c>
      <c r="K29" t="s">
        <v>27</v>
      </c>
    </row>
    <row r="30" spans="1:12" x14ac:dyDescent="0.45">
      <c r="A30" t="s">
        <v>23</v>
      </c>
      <c r="B30" t="s">
        <v>3</v>
      </c>
      <c r="C30" t="s">
        <v>83</v>
      </c>
      <c r="D30" t="s">
        <v>70</v>
      </c>
      <c r="E30" t="s">
        <v>71</v>
      </c>
      <c r="F30" t="s">
        <v>52</v>
      </c>
      <c r="G30" t="s">
        <v>72</v>
      </c>
      <c r="I30">
        <v>2020</v>
      </c>
      <c r="J30">
        <v>0.50760000000000005</v>
      </c>
      <c r="K30" t="s">
        <v>52</v>
      </c>
      <c r="L30">
        <v>94</v>
      </c>
    </row>
    <row r="31" spans="1:12" x14ac:dyDescent="0.45">
      <c r="A31" t="s">
        <v>23</v>
      </c>
      <c r="B31" t="s">
        <v>3</v>
      </c>
      <c r="C31" t="s">
        <v>83</v>
      </c>
      <c r="D31" t="s">
        <v>70</v>
      </c>
      <c r="E31" t="s">
        <v>71</v>
      </c>
      <c r="F31" t="s">
        <v>52</v>
      </c>
      <c r="G31" t="s">
        <v>72</v>
      </c>
      <c r="I31">
        <v>2025</v>
      </c>
      <c r="J31">
        <v>0.42299999999999999</v>
      </c>
      <c r="K31" t="s">
        <v>52</v>
      </c>
      <c r="L31">
        <v>94</v>
      </c>
    </row>
    <row r="32" spans="1:12" x14ac:dyDescent="0.45">
      <c r="A32" t="s">
        <v>23</v>
      </c>
      <c r="B32" t="s">
        <v>3</v>
      </c>
      <c r="C32" t="s">
        <v>83</v>
      </c>
      <c r="D32" t="s">
        <v>70</v>
      </c>
      <c r="E32" t="s">
        <v>71</v>
      </c>
      <c r="F32" t="s">
        <v>52</v>
      </c>
      <c r="G32" t="s">
        <v>72</v>
      </c>
      <c r="I32">
        <v>2030</v>
      </c>
      <c r="J32">
        <v>0.30080000000000001</v>
      </c>
      <c r="K32" t="s">
        <v>52</v>
      </c>
      <c r="L32">
        <v>94</v>
      </c>
    </row>
    <row r="33" spans="1:12" x14ac:dyDescent="0.45">
      <c r="A33" t="s">
        <v>23</v>
      </c>
      <c r="B33" t="s">
        <v>3</v>
      </c>
      <c r="C33" t="s">
        <v>83</v>
      </c>
      <c r="D33" t="s">
        <v>70</v>
      </c>
      <c r="E33" t="s">
        <v>71</v>
      </c>
      <c r="F33" t="s">
        <v>52</v>
      </c>
      <c r="G33" t="s">
        <v>72</v>
      </c>
      <c r="I33">
        <v>2035</v>
      </c>
      <c r="J33">
        <v>0.19739999999999999</v>
      </c>
      <c r="K33" t="s">
        <v>52</v>
      </c>
      <c r="L33">
        <v>94</v>
      </c>
    </row>
    <row r="34" spans="1:12" x14ac:dyDescent="0.45">
      <c r="A34" t="s">
        <v>23</v>
      </c>
      <c r="B34" t="s">
        <v>3</v>
      </c>
      <c r="C34" t="s">
        <v>83</v>
      </c>
      <c r="D34" t="s">
        <v>70</v>
      </c>
      <c r="E34" t="s">
        <v>71</v>
      </c>
      <c r="F34" t="s">
        <v>52</v>
      </c>
      <c r="G34" t="s">
        <v>72</v>
      </c>
      <c r="I34">
        <v>2040</v>
      </c>
      <c r="J34">
        <v>0.11279999999999998</v>
      </c>
      <c r="K34" t="s">
        <v>52</v>
      </c>
      <c r="L34">
        <v>94</v>
      </c>
    </row>
    <row r="35" spans="1:12" x14ac:dyDescent="0.45">
      <c r="A35" t="s">
        <v>23</v>
      </c>
      <c r="B35" t="s">
        <v>3</v>
      </c>
      <c r="C35" t="s">
        <v>83</v>
      </c>
      <c r="D35" t="s">
        <v>70</v>
      </c>
      <c r="E35" t="s">
        <v>71</v>
      </c>
      <c r="F35" t="s">
        <v>52</v>
      </c>
      <c r="G35" t="s">
        <v>72</v>
      </c>
      <c r="I35">
        <v>2045</v>
      </c>
      <c r="J35">
        <v>0</v>
      </c>
      <c r="K35" t="s">
        <v>52</v>
      </c>
      <c r="L35">
        <v>94</v>
      </c>
    </row>
    <row r="36" spans="1:12" x14ac:dyDescent="0.45">
      <c r="A36" t="s">
        <v>23</v>
      </c>
      <c r="B36" t="s">
        <v>3</v>
      </c>
      <c r="C36" t="s">
        <v>83</v>
      </c>
      <c r="D36" t="s">
        <v>70</v>
      </c>
      <c r="E36" t="s">
        <v>71</v>
      </c>
      <c r="F36" t="s">
        <v>52</v>
      </c>
      <c r="G36" t="s">
        <v>72</v>
      </c>
      <c r="I36">
        <v>2050</v>
      </c>
      <c r="J36">
        <v>0</v>
      </c>
      <c r="K36" t="s">
        <v>52</v>
      </c>
      <c r="L36">
        <v>94</v>
      </c>
    </row>
    <row r="37" spans="1:12" x14ac:dyDescent="0.45">
      <c r="A37" t="s">
        <v>23</v>
      </c>
      <c r="B37" t="s">
        <v>3</v>
      </c>
      <c r="C37" t="s">
        <v>83</v>
      </c>
      <c r="D37" t="s">
        <v>70</v>
      </c>
      <c r="E37" t="s">
        <v>71</v>
      </c>
      <c r="F37" t="s">
        <v>53</v>
      </c>
      <c r="G37" t="s">
        <v>72</v>
      </c>
      <c r="I37">
        <v>2020</v>
      </c>
      <c r="J37">
        <v>0.17600000000000002</v>
      </c>
      <c r="K37" t="s">
        <v>53</v>
      </c>
      <c r="L37">
        <v>55</v>
      </c>
    </row>
    <row r="38" spans="1:12" x14ac:dyDescent="0.45">
      <c r="A38" t="s">
        <v>23</v>
      </c>
      <c r="B38" t="s">
        <v>3</v>
      </c>
      <c r="C38" t="s">
        <v>83</v>
      </c>
      <c r="D38" t="s">
        <v>70</v>
      </c>
      <c r="E38" t="s">
        <v>71</v>
      </c>
      <c r="F38" t="s">
        <v>53</v>
      </c>
      <c r="G38" t="s">
        <v>72</v>
      </c>
      <c r="I38">
        <v>2025</v>
      </c>
      <c r="J38">
        <v>0.30249999999999999</v>
      </c>
      <c r="K38" t="s">
        <v>53</v>
      </c>
      <c r="L38">
        <v>55</v>
      </c>
    </row>
    <row r="39" spans="1:12" x14ac:dyDescent="0.45">
      <c r="A39" t="s">
        <v>23</v>
      </c>
      <c r="B39" t="s">
        <v>3</v>
      </c>
      <c r="C39" t="s">
        <v>83</v>
      </c>
      <c r="D39" t="s">
        <v>70</v>
      </c>
      <c r="E39" t="s">
        <v>71</v>
      </c>
      <c r="F39" t="s">
        <v>53</v>
      </c>
      <c r="G39" t="s">
        <v>72</v>
      </c>
      <c r="I39">
        <v>2030</v>
      </c>
      <c r="J39">
        <v>0.41249999999999998</v>
      </c>
      <c r="K39" t="s">
        <v>53</v>
      </c>
      <c r="L39">
        <v>55</v>
      </c>
    </row>
    <row r="40" spans="1:12" x14ac:dyDescent="0.45">
      <c r="A40" t="s">
        <v>23</v>
      </c>
      <c r="B40" t="s">
        <v>3</v>
      </c>
      <c r="C40" t="s">
        <v>83</v>
      </c>
      <c r="D40" t="s">
        <v>70</v>
      </c>
      <c r="E40" t="s">
        <v>71</v>
      </c>
      <c r="F40" t="s">
        <v>53</v>
      </c>
      <c r="G40" t="s">
        <v>72</v>
      </c>
      <c r="I40">
        <v>2035</v>
      </c>
      <c r="J40">
        <v>0.53900000000000003</v>
      </c>
      <c r="K40" t="s">
        <v>53</v>
      </c>
      <c r="L40">
        <v>55</v>
      </c>
    </row>
    <row r="41" spans="1:12" x14ac:dyDescent="0.45">
      <c r="A41" t="s">
        <v>23</v>
      </c>
      <c r="B41" t="s">
        <v>3</v>
      </c>
      <c r="C41" t="s">
        <v>83</v>
      </c>
      <c r="D41" t="s">
        <v>70</v>
      </c>
      <c r="E41" t="s">
        <v>71</v>
      </c>
      <c r="F41" t="s">
        <v>53</v>
      </c>
      <c r="G41" t="s">
        <v>72</v>
      </c>
      <c r="I41">
        <v>2040</v>
      </c>
      <c r="J41">
        <v>0.748</v>
      </c>
      <c r="K41" t="s">
        <v>53</v>
      </c>
      <c r="L41">
        <v>55</v>
      </c>
    </row>
    <row r="42" spans="1:12" x14ac:dyDescent="0.45">
      <c r="A42" t="s">
        <v>23</v>
      </c>
      <c r="B42" t="s">
        <v>3</v>
      </c>
      <c r="C42" t="s">
        <v>83</v>
      </c>
      <c r="D42" t="s">
        <v>70</v>
      </c>
      <c r="E42" t="s">
        <v>71</v>
      </c>
      <c r="F42" t="s">
        <v>53</v>
      </c>
      <c r="G42" t="s">
        <v>72</v>
      </c>
      <c r="I42">
        <v>2045</v>
      </c>
      <c r="J42">
        <v>1.0890000000000002</v>
      </c>
      <c r="K42" t="s">
        <v>53</v>
      </c>
      <c r="L42">
        <v>55</v>
      </c>
    </row>
    <row r="43" spans="1:12" x14ac:dyDescent="0.45">
      <c r="A43" t="s">
        <v>23</v>
      </c>
      <c r="B43" t="s">
        <v>3</v>
      </c>
      <c r="C43" t="s">
        <v>83</v>
      </c>
      <c r="D43" t="s">
        <v>70</v>
      </c>
      <c r="E43" t="s">
        <v>71</v>
      </c>
      <c r="F43" t="s">
        <v>53</v>
      </c>
      <c r="G43" t="s">
        <v>72</v>
      </c>
      <c r="I43">
        <v>2050</v>
      </c>
      <c r="J43">
        <v>1.3145</v>
      </c>
      <c r="K43" t="s">
        <v>53</v>
      </c>
      <c r="L43">
        <v>55</v>
      </c>
    </row>
    <row r="44" spans="1:12" x14ac:dyDescent="0.45">
      <c r="A44" t="s">
        <v>23</v>
      </c>
      <c r="B44" t="s">
        <v>3</v>
      </c>
      <c r="C44" t="s">
        <v>83</v>
      </c>
      <c r="D44" t="s">
        <v>70</v>
      </c>
      <c r="E44" t="s">
        <v>71</v>
      </c>
      <c r="F44" t="s">
        <v>54</v>
      </c>
      <c r="G44" t="s">
        <v>72</v>
      </c>
      <c r="I44">
        <v>2020</v>
      </c>
      <c r="J44">
        <v>2.0999999999999998E-2</v>
      </c>
      <c r="K44" t="s">
        <v>54</v>
      </c>
      <c r="L44">
        <v>70</v>
      </c>
    </row>
    <row r="45" spans="1:12" x14ac:dyDescent="0.45">
      <c r="A45" t="s">
        <v>23</v>
      </c>
      <c r="B45" t="s">
        <v>3</v>
      </c>
      <c r="C45" t="s">
        <v>83</v>
      </c>
      <c r="D45" t="s">
        <v>70</v>
      </c>
      <c r="E45" t="s">
        <v>71</v>
      </c>
      <c r="F45" t="s">
        <v>54</v>
      </c>
      <c r="G45" t="s">
        <v>72</v>
      </c>
      <c r="I45">
        <v>2025</v>
      </c>
      <c r="J45">
        <v>0</v>
      </c>
      <c r="K45" t="s">
        <v>54</v>
      </c>
      <c r="L45">
        <v>70</v>
      </c>
    </row>
    <row r="46" spans="1:12" x14ac:dyDescent="0.45">
      <c r="A46" t="s">
        <v>23</v>
      </c>
      <c r="B46" t="s">
        <v>3</v>
      </c>
      <c r="C46" t="s">
        <v>83</v>
      </c>
      <c r="D46" t="s">
        <v>70</v>
      </c>
      <c r="E46" t="s">
        <v>71</v>
      </c>
      <c r="F46" t="s">
        <v>54</v>
      </c>
      <c r="G46" t="s">
        <v>72</v>
      </c>
      <c r="I46">
        <v>2030</v>
      </c>
      <c r="J46">
        <v>0</v>
      </c>
      <c r="K46" t="s">
        <v>54</v>
      </c>
      <c r="L46">
        <v>70</v>
      </c>
    </row>
    <row r="47" spans="1:12" x14ac:dyDescent="0.45">
      <c r="A47" t="s">
        <v>23</v>
      </c>
      <c r="B47" t="s">
        <v>3</v>
      </c>
      <c r="C47" t="s">
        <v>83</v>
      </c>
      <c r="D47" t="s">
        <v>70</v>
      </c>
      <c r="E47" t="s">
        <v>71</v>
      </c>
      <c r="F47" t="s">
        <v>54</v>
      </c>
      <c r="G47" t="s">
        <v>72</v>
      </c>
      <c r="I47">
        <v>2035</v>
      </c>
      <c r="J47">
        <v>0</v>
      </c>
      <c r="K47" t="s">
        <v>54</v>
      </c>
      <c r="L47">
        <v>70</v>
      </c>
    </row>
    <row r="48" spans="1:12" x14ac:dyDescent="0.45">
      <c r="A48" t="s">
        <v>23</v>
      </c>
      <c r="B48" t="s">
        <v>3</v>
      </c>
      <c r="C48" t="s">
        <v>83</v>
      </c>
      <c r="D48" t="s">
        <v>70</v>
      </c>
      <c r="E48" t="s">
        <v>71</v>
      </c>
      <c r="F48" t="s">
        <v>54</v>
      </c>
      <c r="G48" t="s">
        <v>72</v>
      </c>
      <c r="I48">
        <v>2040</v>
      </c>
      <c r="J48">
        <v>0</v>
      </c>
      <c r="K48" t="s">
        <v>54</v>
      </c>
      <c r="L48">
        <v>70</v>
      </c>
    </row>
    <row r="49" spans="1:12" x14ac:dyDescent="0.45">
      <c r="A49" t="s">
        <v>23</v>
      </c>
      <c r="B49" t="s">
        <v>3</v>
      </c>
      <c r="C49" t="s">
        <v>83</v>
      </c>
      <c r="D49" t="s">
        <v>70</v>
      </c>
      <c r="E49" t="s">
        <v>71</v>
      </c>
      <c r="F49" t="s">
        <v>54</v>
      </c>
      <c r="G49" t="s">
        <v>72</v>
      </c>
      <c r="I49">
        <v>2045</v>
      </c>
      <c r="J49">
        <v>0</v>
      </c>
      <c r="K49" t="s">
        <v>54</v>
      </c>
      <c r="L49">
        <v>70</v>
      </c>
    </row>
    <row r="50" spans="1:12" x14ac:dyDescent="0.45">
      <c r="A50" t="s">
        <v>23</v>
      </c>
      <c r="B50" t="s">
        <v>3</v>
      </c>
      <c r="C50" t="s">
        <v>83</v>
      </c>
      <c r="D50" t="s">
        <v>70</v>
      </c>
      <c r="E50" t="s">
        <v>71</v>
      </c>
      <c r="F50" t="s">
        <v>54</v>
      </c>
      <c r="G50" t="s">
        <v>72</v>
      </c>
      <c r="I50">
        <v>2050</v>
      </c>
      <c r="J50">
        <v>0</v>
      </c>
      <c r="K50" t="s">
        <v>54</v>
      </c>
      <c r="L50">
        <v>70</v>
      </c>
    </row>
    <row r="51" spans="1:12" x14ac:dyDescent="0.45">
      <c r="A51" t="s">
        <v>23</v>
      </c>
      <c r="B51" t="s">
        <v>3</v>
      </c>
      <c r="C51" t="s">
        <v>83</v>
      </c>
      <c r="D51" t="s">
        <v>29</v>
      </c>
      <c r="E51" t="s">
        <v>30</v>
      </c>
      <c r="F51" t="s">
        <v>29</v>
      </c>
      <c r="G51" t="s">
        <v>31</v>
      </c>
      <c r="H51" t="s">
        <v>32</v>
      </c>
      <c r="I51">
        <v>2020</v>
      </c>
      <c r="J51">
        <v>0.79330000000000001</v>
      </c>
      <c r="K51" t="s">
        <v>29</v>
      </c>
    </row>
    <row r="52" spans="1:12" x14ac:dyDescent="0.45">
      <c r="A52" t="s">
        <v>23</v>
      </c>
      <c r="B52" t="s">
        <v>3</v>
      </c>
      <c r="C52" t="s">
        <v>83</v>
      </c>
      <c r="D52" t="s">
        <v>29</v>
      </c>
      <c r="E52" t="s">
        <v>30</v>
      </c>
      <c r="F52" t="s">
        <v>29</v>
      </c>
      <c r="G52" t="s">
        <v>31</v>
      </c>
      <c r="H52" t="s">
        <v>32</v>
      </c>
      <c r="I52">
        <v>2025</v>
      </c>
      <c r="J52">
        <v>2.3658000000000001</v>
      </c>
      <c r="K52" t="s">
        <v>29</v>
      </c>
    </row>
    <row r="53" spans="1:12" x14ac:dyDescent="0.45">
      <c r="A53" t="s">
        <v>23</v>
      </c>
      <c r="B53" t="s">
        <v>3</v>
      </c>
      <c r="C53" t="s">
        <v>83</v>
      </c>
      <c r="D53" t="s">
        <v>29</v>
      </c>
      <c r="E53" t="s">
        <v>30</v>
      </c>
      <c r="F53" t="s">
        <v>29</v>
      </c>
      <c r="G53" t="s">
        <v>31</v>
      </c>
      <c r="H53" t="s">
        <v>32</v>
      </c>
      <c r="I53">
        <v>2030</v>
      </c>
      <c r="J53">
        <v>4.7641</v>
      </c>
      <c r="K53" t="s">
        <v>29</v>
      </c>
    </row>
    <row r="54" spans="1:12" x14ac:dyDescent="0.45">
      <c r="A54" t="s">
        <v>23</v>
      </c>
      <c r="B54" t="s">
        <v>3</v>
      </c>
      <c r="C54" t="s">
        <v>83</v>
      </c>
      <c r="D54" t="s">
        <v>29</v>
      </c>
      <c r="E54" t="s">
        <v>30</v>
      </c>
      <c r="F54" t="s">
        <v>29</v>
      </c>
      <c r="G54" t="s">
        <v>31</v>
      </c>
      <c r="H54" t="s">
        <v>32</v>
      </c>
      <c r="I54">
        <v>2035</v>
      </c>
      <c r="J54">
        <v>5.843</v>
      </c>
      <c r="K54" t="s">
        <v>29</v>
      </c>
    </row>
    <row r="55" spans="1:12" x14ac:dyDescent="0.45">
      <c r="A55" t="s">
        <v>23</v>
      </c>
      <c r="B55" t="s">
        <v>3</v>
      </c>
      <c r="C55" t="s">
        <v>83</v>
      </c>
      <c r="D55" t="s">
        <v>29</v>
      </c>
      <c r="E55" t="s">
        <v>30</v>
      </c>
      <c r="F55" t="s">
        <v>29</v>
      </c>
      <c r="G55" t="s">
        <v>31</v>
      </c>
      <c r="H55" t="s">
        <v>32</v>
      </c>
      <c r="I55">
        <v>2040</v>
      </c>
      <c r="J55">
        <v>8.5248000000000008</v>
      </c>
      <c r="K55" t="s">
        <v>29</v>
      </c>
    </row>
    <row r="56" spans="1:12" x14ac:dyDescent="0.45">
      <c r="A56" t="s">
        <v>23</v>
      </c>
      <c r="B56" t="s">
        <v>3</v>
      </c>
      <c r="C56" t="s">
        <v>83</v>
      </c>
      <c r="D56" t="s">
        <v>29</v>
      </c>
      <c r="E56" t="s">
        <v>30</v>
      </c>
      <c r="F56" t="s">
        <v>29</v>
      </c>
      <c r="G56" t="s">
        <v>31</v>
      </c>
      <c r="H56" t="s">
        <v>32</v>
      </c>
      <c r="I56">
        <v>2045</v>
      </c>
      <c r="J56">
        <v>8.0258000000000003</v>
      </c>
      <c r="K56" t="s">
        <v>29</v>
      </c>
    </row>
    <row r="57" spans="1:12" x14ac:dyDescent="0.45">
      <c r="A57" t="s">
        <v>23</v>
      </c>
      <c r="B57" t="s">
        <v>3</v>
      </c>
      <c r="C57" t="s">
        <v>83</v>
      </c>
      <c r="D57" t="s">
        <v>29</v>
      </c>
      <c r="E57" t="s">
        <v>30</v>
      </c>
      <c r="F57" t="s">
        <v>29</v>
      </c>
      <c r="G57" t="s">
        <v>31</v>
      </c>
      <c r="H57" t="s">
        <v>32</v>
      </c>
      <c r="I57">
        <v>2050</v>
      </c>
      <c r="J57">
        <v>9.2622999999999998</v>
      </c>
      <c r="K57" t="s">
        <v>29</v>
      </c>
    </row>
    <row r="58" spans="1:12" x14ac:dyDescent="0.45">
      <c r="A58" t="s">
        <v>23</v>
      </c>
      <c r="B58" t="s">
        <v>3</v>
      </c>
      <c r="C58" t="s">
        <v>83</v>
      </c>
      <c r="D58" t="s">
        <v>33</v>
      </c>
      <c r="E58" t="s">
        <v>30</v>
      </c>
      <c r="F58" t="s">
        <v>33</v>
      </c>
      <c r="G58" t="s">
        <v>31</v>
      </c>
      <c r="H58" t="s">
        <v>34</v>
      </c>
      <c r="I58">
        <v>2020</v>
      </c>
      <c r="J58">
        <v>1.8210999999999999</v>
      </c>
      <c r="K58" t="s">
        <v>33</v>
      </c>
    </row>
    <row r="59" spans="1:12" x14ac:dyDescent="0.45">
      <c r="A59" t="s">
        <v>23</v>
      </c>
      <c r="B59" t="s">
        <v>3</v>
      </c>
      <c r="C59" t="s">
        <v>83</v>
      </c>
      <c r="D59" t="s">
        <v>33</v>
      </c>
      <c r="E59" t="s">
        <v>30</v>
      </c>
      <c r="F59" t="s">
        <v>33</v>
      </c>
      <c r="G59" t="s">
        <v>31</v>
      </c>
      <c r="H59" t="s">
        <v>34</v>
      </c>
      <c r="I59">
        <v>2025</v>
      </c>
      <c r="J59">
        <v>1.8160000000000001</v>
      </c>
      <c r="K59" t="s">
        <v>33</v>
      </c>
    </row>
    <row r="60" spans="1:12" x14ac:dyDescent="0.45">
      <c r="A60" t="s">
        <v>23</v>
      </c>
      <c r="B60" t="s">
        <v>3</v>
      </c>
      <c r="C60" t="s">
        <v>83</v>
      </c>
      <c r="D60" t="s">
        <v>33</v>
      </c>
      <c r="E60" t="s">
        <v>30</v>
      </c>
      <c r="F60" t="s">
        <v>33</v>
      </c>
      <c r="G60" t="s">
        <v>31</v>
      </c>
      <c r="H60" t="s">
        <v>34</v>
      </c>
      <c r="I60">
        <v>2030</v>
      </c>
      <c r="J60">
        <v>-0.69499999999999995</v>
      </c>
      <c r="K60" t="s">
        <v>33</v>
      </c>
    </row>
    <row r="61" spans="1:12" x14ac:dyDescent="0.45">
      <c r="A61" t="s">
        <v>23</v>
      </c>
      <c r="B61" t="s">
        <v>3</v>
      </c>
      <c r="C61" t="s">
        <v>83</v>
      </c>
      <c r="D61" t="s">
        <v>33</v>
      </c>
      <c r="E61" t="s">
        <v>30</v>
      </c>
      <c r="F61" t="s">
        <v>33</v>
      </c>
      <c r="G61" t="s">
        <v>31</v>
      </c>
      <c r="H61" t="s">
        <v>34</v>
      </c>
      <c r="I61">
        <v>2035</v>
      </c>
      <c r="J61">
        <v>-2.2565</v>
      </c>
      <c r="K61" t="s">
        <v>33</v>
      </c>
    </row>
    <row r="62" spans="1:12" x14ac:dyDescent="0.45">
      <c r="A62" t="s">
        <v>23</v>
      </c>
      <c r="B62" t="s">
        <v>3</v>
      </c>
      <c r="C62" t="s">
        <v>83</v>
      </c>
      <c r="D62" t="s">
        <v>33</v>
      </c>
      <c r="E62" t="s">
        <v>30</v>
      </c>
      <c r="F62" t="s">
        <v>33</v>
      </c>
      <c r="G62" t="s">
        <v>31</v>
      </c>
      <c r="H62" t="s">
        <v>34</v>
      </c>
      <c r="I62">
        <v>2040</v>
      </c>
      <c r="J62">
        <v>-0.90869999999999995</v>
      </c>
      <c r="K62" t="s">
        <v>33</v>
      </c>
    </row>
    <row r="63" spans="1:12" x14ac:dyDescent="0.45">
      <c r="A63" t="s">
        <v>23</v>
      </c>
      <c r="B63" t="s">
        <v>3</v>
      </c>
      <c r="C63" t="s">
        <v>83</v>
      </c>
      <c r="D63" t="s">
        <v>33</v>
      </c>
      <c r="E63" t="s">
        <v>30</v>
      </c>
      <c r="F63" t="s">
        <v>33</v>
      </c>
      <c r="G63" t="s">
        <v>31</v>
      </c>
      <c r="H63" t="s">
        <v>34</v>
      </c>
      <c r="I63">
        <v>2045</v>
      </c>
      <c r="J63">
        <v>2.5486</v>
      </c>
      <c r="K63" t="s">
        <v>33</v>
      </c>
    </row>
    <row r="64" spans="1:12" x14ac:dyDescent="0.45">
      <c r="A64" t="s">
        <v>23</v>
      </c>
      <c r="B64" t="s">
        <v>3</v>
      </c>
      <c r="C64" t="s">
        <v>83</v>
      </c>
      <c r="D64" t="s">
        <v>33</v>
      </c>
      <c r="E64" t="s">
        <v>30</v>
      </c>
      <c r="F64" t="s">
        <v>33</v>
      </c>
      <c r="G64" t="s">
        <v>31</v>
      </c>
      <c r="H64" t="s">
        <v>34</v>
      </c>
      <c r="I64">
        <v>2050</v>
      </c>
      <c r="J64">
        <v>2.6432000000000002</v>
      </c>
      <c r="K64" t="s">
        <v>33</v>
      </c>
    </row>
    <row r="65" spans="1:11" x14ac:dyDescent="0.45">
      <c r="A65" t="s">
        <v>23</v>
      </c>
      <c r="B65" t="s">
        <v>3</v>
      </c>
      <c r="C65" t="s">
        <v>83</v>
      </c>
      <c r="D65" t="s">
        <v>35</v>
      </c>
      <c r="E65" t="s">
        <v>30</v>
      </c>
      <c r="F65" t="s">
        <v>35</v>
      </c>
      <c r="G65" t="s">
        <v>31</v>
      </c>
      <c r="H65" t="s">
        <v>36</v>
      </c>
      <c r="I65">
        <v>2020</v>
      </c>
      <c r="J65">
        <v>2.4039000000000001</v>
      </c>
      <c r="K65" t="s">
        <v>35</v>
      </c>
    </row>
    <row r="66" spans="1:11" x14ac:dyDescent="0.45">
      <c r="A66" t="s">
        <v>23</v>
      </c>
      <c r="B66" t="s">
        <v>3</v>
      </c>
      <c r="C66" t="s">
        <v>83</v>
      </c>
      <c r="D66" t="s">
        <v>35</v>
      </c>
      <c r="E66" t="s">
        <v>30</v>
      </c>
      <c r="F66" t="s">
        <v>35</v>
      </c>
      <c r="G66" t="s">
        <v>31</v>
      </c>
      <c r="H66" t="s">
        <v>36</v>
      </c>
      <c r="I66">
        <v>2025</v>
      </c>
      <c r="J66">
        <v>2.8317999999999999</v>
      </c>
      <c r="K66" t="s">
        <v>35</v>
      </c>
    </row>
    <row r="67" spans="1:11" x14ac:dyDescent="0.45">
      <c r="A67" t="s">
        <v>23</v>
      </c>
      <c r="B67" t="s">
        <v>3</v>
      </c>
      <c r="C67" t="s">
        <v>83</v>
      </c>
      <c r="D67" t="s">
        <v>35</v>
      </c>
      <c r="E67" t="s">
        <v>30</v>
      </c>
      <c r="F67" t="s">
        <v>35</v>
      </c>
      <c r="G67" t="s">
        <v>31</v>
      </c>
      <c r="H67" t="s">
        <v>36</v>
      </c>
      <c r="I67">
        <v>2030</v>
      </c>
      <c r="J67">
        <v>3.2805</v>
      </c>
      <c r="K67" t="s">
        <v>35</v>
      </c>
    </row>
    <row r="68" spans="1:11" x14ac:dyDescent="0.45">
      <c r="A68" t="s">
        <v>23</v>
      </c>
      <c r="B68" t="s">
        <v>3</v>
      </c>
      <c r="C68" t="s">
        <v>83</v>
      </c>
      <c r="D68" t="s">
        <v>35</v>
      </c>
      <c r="E68" t="s">
        <v>30</v>
      </c>
      <c r="F68" t="s">
        <v>35</v>
      </c>
      <c r="G68" t="s">
        <v>31</v>
      </c>
      <c r="H68" t="s">
        <v>36</v>
      </c>
      <c r="I68">
        <v>2035</v>
      </c>
      <c r="J68">
        <v>3.6631999999999998</v>
      </c>
      <c r="K68" t="s">
        <v>35</v>
      </c>
    </row>
    <row r="69" spans="1:11" x14ac:dyDescent="0.45">
      <c r="A69" t="s">
        <v>23</v>
      </c>
      <c r="B69" t="s">
        <v>3</v>
      </c>
      <c r="C69" t="s">
        <v>83</v>
      </c>
      <c r="D69" t="s">
        <v>35</v>
      </c>
      <c r="E69" t="s">
        <v>30</v>
      </c>
      <c r="F69" t="s">
        <v>35</v>
      </c>
      <c r="G69" t="s">
        <v>31</v>
      </c>
      <c r="H69" t="s">
        <v>36</v>
      </c>
      <c r="I69">
        <v>2040</v>
      </c>
      <c r="J69">
        <v>4.0732999999999997</v>
      </c>
      <c r="K69" t="s">
        <v>35</v>
      </c>
    </row>
    <row r="70" spans="1:11" x14ac:dyDescent="0.45">
      <c r="A70" t="s">
        <v>23</v>
      </c>
      <c r="B70" t="s">
        <v>3</v>
      </c>
      <c r="C70" t="s">
        <v>83</v>
      </c>
      <c r="D70" t="s">
        <v>35</v>
      </c>
      <c r="E70" t="s">
        <v>30</v>
      </c>
      <c r="F70" t="s">
        <v>35</v>
      </c>
      <c r="G70" t="s">
        <v>31</v>
      </c>
      <c r="H70" t="s">
        <v>36</v>
      </c>
      <c r="I70">
        <v>2045</v>
      </c>
      <c r="J70">
        <v>4.3662000000000001</v>
      </c>
      <c r="K70" t="s">
        <v>35</v>
      </c>
    </row>
    <row r="71" spans="1:11" x14ac:dyDescent="0.45">
      <c r="A71" t="s">
        <v>23</v>
      </c>
      <c r="B71" t="s">
        <v>3</v>
      </c>
      <c r="C71" t="s">
        <v>83</v>
      </c>
      <c r="D71" t="s">
        <v>35</v>
      </c>
      <c r="E71" t="s">
        <v>30</v>
      </c>
      <c r="F71" t="s">
        <v>35</v>
      </c>
      <c r="G71" t="s">
        <v>31</v>
      </c>
      <c r="H71" t="s">
        <v>36</v>
      </c>
      <c r="I71">
        <v>2050</v>
      </c>
      <c r="J71">
        <v>4.7949000000000002</v>
      </c>
      <c r="K71" t="s">
        <v>35</v>
      </c>
    </row>
    <row r="72" spans="1:11" x14ac:dyDescent="0.45">
      <c r="A72" t="s">
        <v>23</v>
      </c>
      <c r="B72" t="s">
        <v>3</v>
      </c>
      <c r="C72" t="s">
        <v>83</v>
      </c>
      <c r="D72" t="s">
        <v>37</v>
      </c>
      <c r="E72" t="s">
        <v>30</v>
      </c>
      <c r="F72" t="s">
        <v>37</v>
      </c>
      <c r="G72" t="s">
        <v>31</v>
      </c>
      <c r="H72" t="s">
        <v>38</v>
      </c>
      <c r="I72">
        <v>2020</v>
      </c>
      <c r="J72">
        <v>3.1242999999999999</v>
      </c>
      <c r="K72" t="s">
        <v>37</v>
      </c>
    </row>
    <row r="73" spans="1:11" x14ac:dyDescent="0.45">
      <c r="A73" t="s">
        <v>23</v>
      </c>
      <c r="B73" t="s">
        <v>3</v>
      </c>
      <c r="C73" t="s">
        <v>83</v>
      </c>
      <c r="D73" t="s">
        <v>37</v>
      </c>
      <c r="E73" t="s">
        <v>30</v>
      </c>
      <c r="F73" t="s">
        <v>37</v>
      </c>
      <c r="G73" t="s">
        <v>31</v>
      </c>
      <c r="H73" t="s">
        <v>38</v>
      </c>
      <c r="I73">
        <v>2025</v>
      </c>
      <c r="J73">
        <v>4.3204000000000002</v>
      </c>
      <c r="K73" t="s">
        <v>37</v>
      </c>
    </row>
    <row r="74" spans="1:11" x14ac:dyDescent="0.45">
      <c r="A74" t="s">
        <v>23</v>
      </c>
      <c r="B74" t="s">
        <v>3</v>
      </c>
      <c r="C74" t="s">
        <v>83</v>
      </c>
      <c r="D74" t="s">
        <v>37</v>
      </c>
      <c r="E74" t="s">
        <v>30</v>
      </c>
      <c r="F74" t="s">
        <v>37</v>
      </c>
      <c r="G74" t="s">
        <v>31</v>
      </c>
      <c r="H74" t="s">
        <v>38</v>
      </c>
      <c r="I74">
        <v>2030</v>
      </c>
      <c r="J74">
        <v>4.3512000000000004</v>
      </c>
      <c r="K74" t="s">
        <v>37</v>
      </c>
    </row>
    <row r="75" spans="1:11" x14ac:dyDescent="0.45">
      <c r="A75" t="s">
        <v>23</v>
      </c>
      <c r="B75" t="s">
        <v>3</v>
      </c>
      <c r="C75" t="s">
        <v>83</v>
      </c>
      <c r="D75" t="s">
        <v>37</v>
      </c>
      <c r="E75" t="s">
        <v>30</v>
      </c>
      <c r="F75" t="s">
        <v>37</v>
      </c>
      <c r="G75" t="s">
        <v>31</v>
      </c>
      <c r="H75" t="s">
        <v>38</v>
      </c>
      <c r="I75">
        <v>2035</v>
      </c>
      <c r="J75">
        <v>4.8297999999999996</v>
      </c>
      <c r="K75" t="s">
        <v>37</v>
      </c>
    </row>
    <row r="76" spans="1:11" x14ac:dyDescent="0.45">
      <c r="A76" t="s">
        <v>23</v>
      </c>
      <c r="B76" t="s">
        <v>3</v>
      </c>
      <c r="C76" t="s">
        <v>83</v>
      </c>
      <c r="D76" t="s">
        <v>37</v>
      </c>
      <c r="E76" t="s">
        <v>30</v>
      </c>
      <c r="F76" t="s">
        <v>37</v>
      </c>
      <c r="G76" t="s">
        <v>31</v>
      </c>
      <c r="H76" t="s">
        <v>38</v>
      </c>
      <c r="I76">
        <v>2040</v>
      </c>
      <c r="J76">
        <v>4.9287999999999998</v>
      </c>
      <c r="K76" t="s">
        <v>37</v>
      </c>
    </row>
    <row r="77" spans="1:11" x14ac:dyDescent="0.45">
      <c r="A77" t="s">
        <v>23</v>
      </c>
      <c r="B77" t="s">
        <v>3</v>
      </c>
      <c r="C77" t="s">
        <v>83</v>
      </c>
      <c r="D77" t="s">
        <v>37</v>
      </c>
      <c r="E77" t="s">
        <v>30</v>
      </c>
      <c r="F77" t="s">
        <v>37</v>
      </c>
      <c r="G77" t="s">
        <v>31</v>
      </c>
      <c r="H77" t="s">
        <v>38</v>
      </c>
      <c r="I77">
        <v>2045</v>
      </c>
      <c r="J77">
        <v>5.2038000000000002</v>
      </c>
      <c r="K77" t="s">
        <v>37</v>
      </c>
    </row>
    <row r="78" spans="1:11" x14ac:dyDescent="0.45">
      <c r="A78" t="s">
        <v>23</v>
      </c>
      <c r="B78" t="s">
        <v>3</v>
      </c>
      <c r="C78" t="s">
        <v>83</v>
      </c>
      <c r="D78" t="s">
        <v>37</v>
      </c>
      <c r="E78" t="s">
        <v>30</v>
      </c>
      <c r="F78" t="s">
        <v>37</v>
      </c>
      <c r="G78" t="s">
        <v>31</v>
      </c>
      <c r="H78" t="s">
        <v>38</v>
      </c>
      <c r="I78">
        <v>2050</v>
      </c>
      <c r="J78">
        <v>5.2706</v>
      </c>
      <c r="K78" t="s">
        <v>37</v>
      </c>
    </row>
    <row r="79" spans="1:11" x14ac:dyDescent="0.45">
      <c r="A79" t="s">
        <v>23</v>
      </c>
      <c r="B79" t="s">
        <v>3</v>
      </c>
      <c r="C79" t="s">
        <v>83</v>
      </c>
      <c r="D79" t="s">
        <v>48</v>
      </c>
      <c r="E79" t="s">
        <v>46</v>
      </c>
      <c r="F79" t="s">
        <v>48</v>
      </c>
      <c r="G79" t="s">
        <v>49</v>
      </c>
      <c r="H79" t="s">
        <v>50</v>
      </c>
      <c r="I79">
        <v>2020</v>
      </c>
      <c r="J79">
        <v>24.115200000000002</v>
      </c>
      <c r="K79" t="s">
        <v>48</v>
      </c>
    </row>
    <row r="80" spans="1:11" x14ac:dyDescent="0.45">
      <c r="A80" t="s">
        <v>23</v>
      </c>
      <c r="B80" t="s">
        <v>3</v>
      </c>
      <c r="C80" t="s">
        <v>83</v>
      </c>
      <c r="D80" t="s">
        <v>48</v>
      </c>
      <c r="E80" t="s">
        <v>46</v>
      </c>
      <c r="F80" t="s">
        <v>48</v>
      </c>
      <c r="G80" t="s">
        <v>49</v>
      </c>
      <c r="H80" t="s">
        <v>50</v>
      </c>
      <c r="I80">
        <v>2025</v>
      </c>
      <c r="J80">
        <v>25.934999999999999</v>
      </c>
      <c r="K80" t="s">
        <v>48</v>
      </c>
    </row>
    <row r="81" spans="1:11" x14ac:dyDescent="0.45">
      <c r="A81" t="s">
        <v>23</v>
      </c>
      <c r="B81" t="s">
        <v>3</v>
      </c>
      <c r="C81" t="s">
        <v>83</v>
      </c>
      <c r="D81" t="s">
        <v>48</v>
      </c>
      <c r="E81" t="s">
        <v>46</v>
      </c>
      <c r="F81" t="s">
        <v>48</v>
      </c>
      <c r="G81" t="s">
        <v>49</v>
      </c>
      <c r="H81" t="s">
        <v>50</v>
      </c>
      <c r="I81">
        <v>2030</v>
      </c>
      <c r="J81">
        <v>22.213899999999999</v>
      </c>
      <c r="K81" t="s">
        <v>48</v>
      </c>
    </row>
    <row r="82" spans="1:11" x14ac:dyDescent="0.45">
      <c r="A82" t="s">
        <v>23</v>
      </c>
      <c r="B82" t="s">
        <v>3</v>
      </c>
      <c r="C82" t="s">
        <v>83</v>
      </c>
      <c r="D82" t="s">
        <v>48</v>
      </c>
      <c r="E82" t="s">
        <v>46</v>
      </c>
      <c r="F82" t="s">
        <v>48</v>
      </c>
      <c r="G82" t="s">
        <v>49</v>
      </c>
      <c r="H82" t="s">
        <v>50</v>
      </c>
      <c r="I82">
        <v>2035</v>
      </c>
      <c r="J82">
        <v>21.212299999999999</v>
      </c>
      <c r="K82" t="s">
        <v>48</v>
      </c>
    </row>
    <row r="83" spans="1:11" x14ac:dyDescent="0.45">
      <c r="A83" t="s">
        <v>23</v>
      </c>
      <c r="B83" t="s">
        <v>3</v>
      </c>
      <c r="C83" t="s">
        <v>83</v>
      </c>
      <c r="D83" t="s">
        <v>48</v>
      </c>
      <c r="E83" t="s">
        <v>46</v>
      </c>
      <c r="F83" t="s">
        <v>48</v>
      </c>
      <c r="G83" t="s">
        <v>49</v>
      </c>
      <c r="H83" t="s">
        <v>50</v>
      </c>
      <c r="I83">
        <v>2040</v>
      </c>
      <c r="J83">
        <v>19.058599999999998</v>
      </c>
      <c r="K83" t="s">
        <v>48</v>
      </c>
    </row>
    <row r="84" spans="1:11" x14ac:dyDescent="0.45">
      <c r="A84" t="s">
        <v>23</v>
      </c>
      <c r="B84" t="s">
        <v>3</v>
      </c>
      <c r="C84" t="s">
        <v>83</v>
      </c>
      <c r="D84" t="s">
        <v>48</v>
      </c>
      <c r="E84" t="s">
        <v>46</v>
      </c>
      <c r="F84" t="s">
        <v>48</v>
      </c>
      <c r="G84" t="s">
        <v>49</v>
      </c>
      <c r="H84" t="s">
        <v>50</v>
      </c>
      <c r="I84">
        <v>2045</v>
      </c>
      <c r="J84">
        <v>16.724799999999998</v>
      </c>
      <c r="K84" t="s">
        <v>48</v>
      </c>
    </row>
    <row r="85" spans="1:11" x14ac:dyDescent="0.45">
      <c r="A85" t="s">
        <v>23</v>
      </c>
      <c r="B85" t="s">
        <v>3</v>
      </c>
      <c r="C85" t="s">
        <v>83</v>
      </c>
      <c r="D85" t="s">
        <v>48</v>
      </c>
      <c r="E85" t="s">
        <v>46</v>
      </c>
      <c r="F85" t="s">
        <v>48</v>
      </c>
      <c r="G85" t="s">
        <v>49</v>
      </c>
      <c r="H85" t="s">
        <v>50</v>
      </c>
      <c r="I85">
        <v>2050</v>
      </c>
      <c r="J85">
        <v>13.952199999999999</v>
      </c>
      <c r="K85" t="s">
        <v>48</v>
      </c>
    </row>
    <row r="86" spans="1:11" x14ac:dyDescent="0.45">
      <c r="A86" t="s">
        <v>23</v>
      </c>
      <c r="B86" t="s">
        <v>3</v>
      </c>
      <c r="C86" t="s">
        <v>83</v>
      </c>
      <c r="D86" t="s">
        <v>51</v>
      </c>
      <c r="E86" t="s">
        <v>46</v>
      </c>
      <c r="F86" t="s">
        <v>51</v>
      </c>
      <c r="G86" t="s">
        <v>49</v>
      </c>
      <c r="H86" t="s">
        <v>50</v>
      </c>
      <c r="I86">
        <v>2020</v>
      </c>
      <c r="J86">
        <v>27.633500000000002</v>
      </c>
      <c r="K86" t="s">
        <v>51</v>
      </c>
    </row>
    <row r="87" spans="1:11" x14ac:dyDescent="0.45">
      <c r="A87" t="s">
        <v>23</v>
      </c>
      <c r="B87" t="s">
        <v>3</v>
      </c>
      <c r="C87" t="s">
        <v>83</v>
      </c>
      <c r="D87" t="s">
        <v>51</v>
      </c>
      <c r="E87" t="s">
        <v>46</v>
      </c>
      <c r="F87" t="s">
        <v>51</v>
      </c>
      <c r="G87" t="s">
        <v>49</v>
      </c>
      <c r="H87" t="s">
        <v>50</v>
      </c>
      <c r="I87">
        <v>2025</v>
      </c>
      <c r="J87">
        <v>28.2272</v>
      </c>
      <c r="K87" t="s">
        <v>51</v>
      </c>
    </row>
    <row r="88" spans="1:11" x14ac:dyDescent="0.45">
      <c r="A88" t="s">
        <v>23</v>
      </c>
      <c r="B88" t="s">
        <v>3</v>
      </c>
      <c r="C88" t="s">
        <v>83</v>
      </c>
      <c r="D88" t="s">
        <v>51</v>
      </c>
      <c r="E88" t="s">
        <v>46</v>
      </c>
      <c r="F88" t="s">
        <v>51</v>
      </c>
      <c r="G88" t="s">
        <v>49</v>
      </c>
      <c r="H88" t="s">
        <v>50</v>
      </c>
      <c r="I88">
        <v>2030</v>
      </c>
      <c r="J88">
        <v>25.253799999999998</v>
      </c>
      <c r="K88" t="s">
        <v>51</v>
      </c>
    </row>
    <row r="89" spans="1:11" x14ac:dyDescent="0.45">
      <c r="A89" t="s">
        <v>23</v>
      </c>
      <c r="B89" t="s">
        <v>3</v>
      </c>
      <c r="C89" t="s">
        <v>83</v>
      </c>
      <c r="D89" t="s">
        <v>51</v>
      </c>
      <c r="E89" t="s">
        <v>46</v>
      </c>
      <c r="F89" t="s">
        <v>51</v>
      </c>
      <c r="G89" t="s">
        <v>49</v>
      </c>
      <c r="H89" t="s">
        <v>50</v>
      </c>
      <c r="I89">
        <v>2035</v>
      </c>
      <c r="J89">
        <v>24.358899999999998</v>
      </c>
      <c r="K89" t="s">
        <v>51</v>
      </c>
    </row>
    <row r="90" spans="1:11" x14ac:dyDescent="0.45">
      <c r="A90" t="s">
        <v>23</v>
      </c>
      <c r="B90" t="s">
        <v>3</v>
      </c>
      <c r="C90" t="s">
        <v>83</v>
      </c>
      <c r="D90" t="s">
        <v>51</v>
      </c>
      <c r="E90" t="s">
        <v>46</v>
      </c>
      <c r="F90" t="s">
        <v>51</v>
      </c>
      <c r="G90" t="s">
        <v>49</v>
      </c>
      <c r="H90" t="s">
        <v>50</v>
      </c>
      <c r="I90">
        <v>2040</v>
      </c>
      <c r="J90">
        <v>22.3124</v>
      </c>
      <c r="K90" t="s">
        <v>51</v>
      </c>
    </row>
    <row r="91" spans="1:11" x14ac:dyDescent="0.45">
      <c r="A91" t="s">
        <v>23</v>
      </c>
      <c r="B91" t="s">
        <v>3</v>
      </c>
      <c r="C91" t="s">
        <v>83</v>
      </c>
      <c r="D91" t="s">
        <v>51</v>
      </c>
      <c r="E91" t="s">
        <v>46</v>
      </c>
      <c r="F91" t="s">
        <v>51</v>
      </c>
      <c r="G91" t="s">
        <v>49</v>
      </c>
      <c r="H91" t="s">
        <v>50</v>
      </c>
      <c r="I91">
        <v>2045</v>
      </c>
      <c r="J91">
        <v>19.592300000000002</v>
      </c>
      <c r="K91" t="s">
        <v>51</v>
      </c>
    </row>
    <row r="92" spans="1:11" x14ac:dyDescent="0.45">
      <c r="A92" t="s">
        <v>23</v>
      </c>
      <c r="B92" t="s">
        <v>3</v>
      </c>
      <c r="C92" t="s">
        <v>83</v>
      </c>
      <c r="D92" t="s">
        <v>51</v>
      </c>
      <c r="E92" t="s">
        <v>46</v>
      </c>
      <c r="F92" t="s">
        <v>51</v>
      </c>
      <c r="G92" t="s">
        <v>49</v>
      </c>
      <c r="H92" t="s">
        <v>50</v>
      </c>
      <c r="I92">
        <v>2050</v>
      </c>
      <c r="J92">
        <v>16.540900000000001</v>
      </c>
      <c r="K92" t="s">
        <v>51</v>
      </c>
    </row>
    <row r="93" spans="1:11" x14ac:dyDescent="0.45">
      <c r="A93" t="s">
        <v>23</v>
      </c>
      <c r="B93" t="s">
        <v>4</v>
      </c>
      <c r="C93" t="s">
        <v>83</v>
      </c>
      <c r="D93" t="s">
        <v>45</v>
      </c>
      <c r="E93" t="s">
        <v>46</v>
      </c>
      <c r="F93" t="s">
        <v>45</v>
      </c>
      <c r="G93" t="s">
        <v>47</v>
      </c>
      <c r="I93">
        <v>2020</v>
      </c>
      <c r="J93">
        <v>0</v>
      </c>
      <c r="K93" t="s">
        <v>45</v>
      </c>
    </row>
    <row r="94" spans="1:11" x14ac:dyDescent="0.45">
      <c r="A94" t="s">
        <v>23</v>
      </c>
      <c r="B94" t="s">
        <v>4</v>
      </c>
      <c r="C94" t="s">
        <v>83</v>
      </c>
      <c r="D94" t="s">
        <v>45</v>
      </c>
      <c r="E94" t="s">
        <v>46</v>
      </c>
      <c r="F94" t="s">
        <v>45</v>
      </c>
      <c r="G94" t="s">
        <v>47</v>
      </c>
      <c r="I94">
        <v>2025</v>
      </c>
      <c r="J94">
        <v>0</v>
      </c>
      <c r="K94" t="s">
        <v>45</v>
      </c>
    </row>
    <row r="95" spans="1:11" x14ac:dyDescent="0.45">
      <c r="A95" t="s">
        <v>23</v>
      </c>
      <c r="B95" t="s">
        <v>4</v>
      </c>
      <c r="C95" t="s">
        <v>83</v>
      </c>
      <c r="D95" t="s">
        <v>45</v>
      </c>
      <c r="E95" t="s">
        <v>46</v>
      </c>
      <c r="F95" t="s">
        <v>45</v>
      </c>
      <c r="G95" t="s">
        <v>47</v>
      </c>
      <c r="I95">
        <v>2030</v>
      </c>
      <c r="J95">
        <v>0</v>
      </c>
      <c r="K95" t="s">
        <v>45</v>
      </c>
    </row>
    <row r="96" spans="1:11" x14ac:dyDescent="0.45">
      <c r="A96" t="s">
        <v>23</v>
      </c>
      <c r="B96" t="s">
        <v>4</v>
      </c>
      <c r="C96" t="s">
        <v>83</v>
      </c>
      <c r="D96" t="s">
        <v>45</v>
      </c>
      <c r="E96" t="s">
        <v>46</v>
      </c>
      <c r="F96" t="s">
        <v>45</v>
      </c>
      <c r="G96" t="s">
        <v>47</v>
      </c>
      <c r="I96">
        <v>2035</v>
      </c>
      <c r="J96">
        <v>0</v>
      </c>
      <c r="K96" t="s">
        <v>45</v>
      </c>
    </row>
    <row r="97" spans="1:11" x14ac:dyDescent="0.45">
      <c r="A97" t="s">
        <v>23</v>
      </c>
      <c r="B97" t="s">
        <v>4</v>
      </c>
      <c r="C97" t="s">
        <v>83</v>
      </c>
      <c r="D97" t="s">
        <v>45</v>
      </c>
      <c r="E97" t="s">
        <v>46</v>
      </c>
      <c r="F97" t="s">
        <v>45</v>
      </c>
      <c r="G97" t="s">
        <v>47</v>
      </c>
      <c r="I97">
        <v>2040</v>
      </c>
      <c r="J97">
        <v>0</v>
      </c>
      <c r="K97" t="s">
        <v>45</v>
      </c>
    </row>
    <row r="98" spans="1:11" x14ac:dyDescent="0.45">
      <c r="A98" t="s">
        <v>23</v>
      </c>
      <c r="B98" t="s">
        <v>4</v>
      </c>
      <c r="C98" t="s">
        <v>83</v>
      </c>
      <c r="D98" t="s">
        <v>45</v>
      </c>
      <c r="E98" t="s">
        <v>46</v>
      </c>
      <c r="F98" t="s">
        <v>45</v>
      </c>
      <c r="G98" t="s">
        <v>47</v>
      </c>
      <c r="I98">
        <v>2045</v>
      </c>
      <c r="J98">
        <v>0</v>
      </c>
      <c r="K98" t="s">
        <v>45</v>
      </c>
    </row>
    <row r="99" spans="1:11" x14ac:dyDescent="0.45">
      <c r="A99" t="s">
        <v>23</v>
      </c>
      <c r="B99" t="s">
        <v>4</v>
      </c>
      <c r="C99" t="s">
        <v>83</v>
      </c>
      <c r="D99" t="s">
        <v>45</v>
      </c>
      <c r="E99" t="s">
        <v>46</v>
      </c>
      <c r="F99" t="s">
        <v>45</v>
      </c>
      <c r="G99" t="s">
        <v>47</v>
      </c>
      <c r="I99">
        <v>2050</v>
      </c>
      <c r="J99">
        <v>0</v>
      </c>
      <c r="K99" t="s">
        <v>45</v>
      </c>
    </row>
    <row r="100" spans="1:11" x14ac:dyDescent="0.45">
      <c r="A100" t="s">
        <v>23</v>
      </c>
      <c r="B100" t="s">
        <v>4</v>
      </c>
      <c r="C100" t="s">
        <v>83</v>
      </c>
      <c r="D100" t="s">
        <v>24</v>
      </c>
      <c r="E100" t="s">
        <v>25</v>
      </c>
      <c r="F100" t="s">
        <v>24</v>
      </c>
      <c r="G100" t="s">
        <v>26</v>
      </c>
      <c r="H100" t="s">
        <v>13</v>
      </c>
      <c r="I100">
        <v>2020</v>
      </c>
      <c r="J100">
        <v>6.0699999999999997E-2</v>
      </c>
      <c r="K100" t="s">
        <v>24</v>
      </c>
    </row>
    <row r="101" spans="1:11" x14ac:dyDescent="0.45">
      <c r="A101" t="s">
        <v>23</v>
      </c>
      <c r="B101" t="s">
        <v>4</v>
      </c>
      <c r="C101" t="s">
        <v>83</v>
      </c>
      <c r="D101" t="s">
        <v>24</v>
      </c>
      <c r="E101" t="s">
        <v>25</v>
      </c>
      <c r="F101" t="s">
        <v>24</v>
      </c>
      <c r="G101" t="s">
        <v>26</v>
      </c>
      <c r="H101" t="s">
        <v>13</v>
      </c>
      <c r="I101">
        <v>2025</v>
      </c>
      <c r="J101">
        <v>5.8200000000000002E-2</v>
      </c>
      <c r="K101" t="s">
        <v>24</v>
      </c>
    </row>
    <row r="102" spans="1:11" x14ac:dyDescent="0.45">
      <c r="A102" t="s">
        <v>23</v>
      </c>
      <c r="B102" t="s">
        <v>4</v>
      </c>
      <c r="C102" t="s">
        <v>83</v>
      </c>
      <c r="D102" t="s">
        <v>24</v>
      </c>
      <c r="E102" t="s">
        <v>25</v>
      </c>
      <c r="F102" t="s">
        <v>24</v>
      </c>
      <c r="G102" t="s">
        <v>26</v>
      </c>
      <c r="H102" t="s">
        <v>13</v>
      </c>
      <c r="I102">
        <v>2030</v>
      </c>
      <c r="J102">
        <v>5.2900000000000003E-2</v>
      </c>
      <c r="K102" t="s">
        <v>24</v>
      </c>
    </row>
    <row r="103" spans="1:11" x14ac:dyDescent="0.45">
      <c r="A103" t="s">
        <v>23</v>
      </c>
      <c r="B103" t="s">
        <v>4</v>
      </c>
      <c r="C103" t="s">
        <v>83</v>
      </c>
      <c r="D103" t="s">
        <v>24</v>
      </c>
      <c r="E103" t="s">
        <v>25</v>
      </c>
      <c r="F103" t="s">
        <v>24</v>
      </c>
      <c r="G103" t="s">
        <v>26</v>
      </c>
      <c r="H103" t="s">
        <v>13</v>
      </c>
      <c r="I103">
        <v>2035</v>
      </c>
      <c r="J103">
        <v>5.2900000000000003E-2</v>
      </c>
      <c r="K103" t="s">
        <v>24</v>
      </c>
    </row>
    <row r="104" spans="1:11" x14ac:dyDescent="0.45">
      <c r="A104" t="s">
        <v>23</v>
      </c>
      <c r="B104" t="s">
        <v>4</v>
      </c>
      <c r="C104" t="s">
        <v>83</v>
      </c>
      <c r="D104" t="s">
        <v>24</v>
      </c>
      <c r="E104" t="s">
        <v>25</v>
      </c>
      <c r="F104" t="s">
        <v>24</v>
      </c>
      <c r="G104" t="s">
        <v>26</v>
      </c>
      <c r="H104" t="s">
        <v>13</v>
      </c>
      <c r="I104">
        <v>2040</v>
      </c>
      <c r="J104">
        <v>5.0799999999999998E-2</v>
      </c>
      <c r="K104" t="s">
        <v>24</v>
      </c>
    </row>
    <row r="105" spans="1:11" x14ac:dyDescent="0.45">
      <c r="A105" t="s">
        <v>23</v>
      </c>
      <c r="B105" t="s">
        <v>4</v>
      </c>
      <c r="C105" t="s">
        <v>83</v>
      </c>
      <c r="D105" t="s">
        <v>24</v>
      </c>
      <c r="E105" t="s">
        <v>25</v>
      </c>
      <c r="F105" t="s">
        <v>24</v>
      </c>
      <c r="G105" t="s">
        <v>26</v>
      </c>
      <c r="H105" t="s">
        <v>13</v>
      </c>
      <c r="I105">
        <v>2045</v>
      </c>
      <c r="J105">
        <v>4.7500000000000001E-2</v>
      </c>
      <c r="K105" t="s">
        <v>24</v>
      </c>
    </row>
    <row r="106" spans="1:11" x14ac:dyDescent="0.45">
      <c r="A106" t="s">
        <v>23</v>
      </c>
      <c r="B106" t="s">
        <v>4</v>
      </c>
      <c r="C106" t="s">
        <v>83</v>
      </c>
      <c r="D106" t="s">
        <v>24</v>
      </c>
      <c r="E106" t="s">
        <v>25</v>
      </c>
      <c r="F106" t="s">
        <v>24</v>
      </c>
      <c r="G106" t="s">
        <v>26</v>
      </c>
      <c r="H106" t="s">
        <v>13</v>
      </c>
      <c r="I106">
        <v>2050</v>
      </c>
      <c r="J106">
        <v>4.4699999999999997E-2</v>
      </c>
      <c r="K106" t="s">
        <v>24</v>
      </c>
    </row>
    <row r="107" spans="1:11" x14ac:dyDescent="0.45">
      <c r="A107" t="s">
        <v>23</v>
      </c>
      <c r="B107" t="s">
        <v>4</v>
      </c>
      <c r="C107" t="s">
        <v>83</v>
      </c>
      <c r="D107" t="s">
        <v>28</v>
      </c>
      <c r="E107" t="s">
        <v>25</v>
      </c>
      <c r="F107" t="s">
        <v>28</v>
      </c>
      <c r="G107" t="s">
        <v>26</v>
      </c>
      <c r="H107" t="s">
        <v>12</v>
      </c>
      <c r="I107">
        <v>2020</v>
      </c>
      <c r="J107">
        <v>0.1492</v>
      </c>
      <c r="K107" t="s">
        <v>28</v>
      </c>
    </row>
    <row r="108" spans="1:11" x14ac:dyDescent="0.45">
      <c r="A108" t="s">
        <v>23</v>
      </c>
      <c r="B108" t="s">
        <v>4</v>
      </c>
      <c r="C108" t="s">
        <v>83</v>
      </c>
      <c r="D108" t="s">
        <v>28</v>
      </c>
      <c r="E108" t="s">
        <v>25</v>
      </c>
      <c r="F108" t="s">
        <v>28</v>
      </c>
      <c r="G108" t="s">
        <v>26</v>
      </c>
      <c r="H108" t="s">
        <v>12</v>
      </c>
      <c r="I108">
        <v>2025</v>
      </c>
      <c r="J108">
        <v>0.1716</v>
      </c>
      <c r="K108" t="s">
        <v>28</v>
      </c>
    </row>
    <row r="109" spans="1:11" x14ac:dyDescent="0.45">
      <c r="A109" t="s">
        <v>23</v>
      </c>
      <c r="B109" t="s">
        <v>4</v>
      </c>
      <c r="C109" t="s">
        <v>83</v>
      </c>
      <c r="D109" t="s">
        <v>28</v>
      </c>
      <c r="E109" t="s">
        <v>25</v>
      </c>
      <c r="F109" t="s">
        <v>28</v>
      </c>
      <c r="G109" t="s">
        <v>26</v>
      </c>
      <c r="H109" t="s">
        <v>12</v>
      </c>
      <c r="I109">
        <v>2030</v>
      </c>
      <c r="J109">
        <v>0.19550000000000001</v>
      </c>
      <c r="K109" t="s">
        <v>28</v>
      </c>
    </row>
    <row r="110" spans="1:11" x14ac:dyDescent="0.45">
      <c r="A110" t="s">
        <v>23</v>
      </c>
      <c r="B110" t="s">
        <v>4</v>
      </c>
      <c r="C110" t="s">
        <v>83</v>
      </c>
      <c r="D110" t="s">
        <v>28</v>
      </c>
      <c r="E110" t="s">
        <v>25</v>
      </c>
      <c r="F110" t="s">
        <v>28</v>
      </c>
      <c r="G110" t="s">
        <v>26</v>
      </c>
      <c r="H110" t="s">
        <v>12</v>
      </c>
      <c r="I110">
        <v>2035</v>
      </c>
      <c r="J110">
        <v>0.20180000000000001</v>
      </c>
      <c r="K110" t="s">
        <v>28</v>
      </c>
    </row>
    <row r="111" spans="1:11" x14ac:dyDescent="0.45">
      <c r="A111" t="s">
        <v>23</v>
      </c>
      <c r="B111" t="s">
        <v>4</v>
      </c>
      <c r="C111" t="s">
        <v>83</v>
      </c>
      <c r="D111" t="s">
        <v>28</v>
      </c>
      <c r="E111" t="s">
        <v>25</v>
      </c>
      <c r="F111" t="s">
        <v>28</v>
      </c>
      <c r="G111" t="s">
        <v>26</v>
      </c>
      <c r="H111" t="s">
        <v>12</v>
      </c>
      <c r="I111">
        <v>2040</v>
      </c>
      <c r="J111">
        <v>0.2024</v>
      </c>
      <c r="K111" t="s">
        <v>28</v>
      </c>
    </row>
    <row r="112" spans="1:11" x14ac:dyDescent="0.45">
      <c r="A112" t="s">
        <v>23</v>
      </c>
      <c r="B112" t="s">
        <v>4</v>
      </c>
      <c r="C112" t="s">
        <v>83</v>
      </c>
      <c r="D112" t="s">
        <v>28</v>
      </c>
      <c r="E112" t="s">
        <v>25</v>
      </c>
      <c r="F112" t="s">
        <v>28</v>
      </c>
      <c r="G112" t="s">
        <v>26</v>
      </c>
      <c r="H112" t="s">
        <v>12</v>
      </c>
      <c r="I112">
        <v>2045</v>
      </c>
      <c r="J112">
        <v>0.2087</v>
      </c>
      <c r="K112" t="s">
        <v>28</v>
      </c>
    </row>
    <row r="113" spans="1:12" x14ac:dyDescent="0.45">
      <c r="A113" t="s">
        <v>23</v>
      </c>
      <c r="B113" t="s">
        <v>4</v>
      </c>
      <c r="C113" t="s">
        <v>83</v>
      </c>
      <c r="D113" t="s">
        <v>28</v>
      </c>
      <c r="E113" t="s">
        <v>25</v>
      </c>
      <c r="F113" t="s">
        <v>28</v>
      </c>
      <c r="G113" t="s">
        <v>26</v>
      </c>
      <c r="H113" t="s">
        <v>12</v>
      </c>
      <c r="I113">
        <v>2050</v>
      </c>
      <c r="J113">
        <v>0.21590000000000001</v>
      </c>
      <c r="K113" t="s">
        <v>28</v>
      </c>
    </row>
    <row r="114" spans="1:12" x14ac:dyDescent="0.45">
      <c r="A114" t="s">
        <v>23</v>
      </c>
      <c r="B114" t="s">
        <v>4</v>
      </c>
      <c r="C114" t="s">
        <v>83</v>
      </c>
      <c r="D114" t="s">
        <v>27</v>
      </c>
      <c r="E114" t="s">
        <v>25</v>
      </c>
      <c r="F114" t="s">
        <v>27</v>
      </c>
      <c r="G114" t="s">
        <v>26</v>
      </c>
      <c r="H114" t="s">
        <v>10</v>
      </c>
      <c r="I114">
        <v>2020</v>
      </c>
      <c r="J114">
        <v>2.1100000000000001E-2</v>
      </c>
      <c r="K114" t="s">
        <v>27</v>
      </c>
    </row>
    <row r="115" spans="1:12" x14ac:dyDescent="0.45">
      <c r="A115" t="s">
        <v>23</v>
      </c>
      <c r="B115" t="s">
        <v>4</v>
      </c>
      <c r="C115" t="s">
        <v>83</v>
      </c>
      <c r="D115" t="s">
        <v>27</v>
      </c>
      <c r="E115" t="s">
        <v>25</v>
      </c>
      <c r="F115" t="s">
        <v>27</v>
      </c>
      <c r="G115" t="s">
        <v>26</v>
      </c>
      <c r="H115" t="s">
        <v>10</v>
      </c>
      <c r="I115">
        <v>2025</v>
      </c>
      <c r="J115">
        <v>1.7100000000000001E-2</v>
      </c>
      <c r="K115" t="s">
        <v>27</v>
      </c>
    </row>
    <row r="116" spans="1:12" x14ac:dyDescent="0.45">
      <c r="A116" t="s">
        <v>23</v>
      </c>
      <c r="B116" t="s">
        <v>4</v>
      </c>
      <c r="C116" t="s">
        <v>83</v>
      </c>
      <c r="D116" t="s">
        <v>27</v>
      </c>
      <c r="E116" t="s">
        <v>25</v>
      </c>
      <c r="F116" t="s">
        <v>27</v>
      </c>
      <c r="G116" t="s">
        <v>26</v>
      </c>
      <c r="H116" t="s">
        <v>10</v>
      </c>
      <c r="I116">
        <v>2030</v>
      </c>
      <c r="J116">
        <v>2.5399999999999999E-2</v>
      </c>
      <c r="K116" t="s">
        <v>27</v>
      </c>
    </row>
    <row r="117" spans="1:12" x14ac:dyDescent="0.45">
      <c r="A117" t="s">
        <v>23</v>
      </c>
      <c r="B117" t="s">
        <v>4</v>
      </c>
      <c r="C117" t="s">
        <v>83</v>
      </c>
      <c r="D117" t="s">
        <v>27</v>
      </c>
      <c r="E117" t="s">
        <v>25</v>
      </c>
      <c r="F117" t="s">
        <v>27</v>
      </c>
      <c r="G117" t="s">
        <v>26</v>
      </c>
      <c r="H117" t="s">
        <v>10</v>
      </c>
      <c r="I117">
        <v>2035</v>
      </c>
      <c r="J117">
        <v>2.3400000000000001E-2</v>
      </c>
      <c r="K117" t="s">
        <v>27</v>
      </c>
    </row>
    <row r="118" spans="1:12" x14ac:dyDescent="0.45">
      <c r="A118" t="s">
        <v>23</v>
      </c>
      <c r="B118" t="s">
        <v>4</v>
      </c>
      <c r="C118" t="s">
        <v>83</v>
      </c>
      <c r="D118" t="s">
        <v>27</v>
      </c>
      <c r="E118" t="s">
        <v>25</v>
      </c>
      <c r="F118" t="s">
        <v>27</v>
      </c>
      <c r="G118" t="s">
        <v>26</v>
      </c>
      <c r="H118" t="s">
        <v>10</v>
      </c>
      <c r="I118">
        <v>2040</v>
      </c>
      <c r="J118">
        <v>1.9400000000000001E-2</v>
      </c>
      <c r="K118" t="s">
        <v>27</v>
      </c>
    </row>
    <row r="119" spans="1:12" x14ac:dyDescent="0.45">
      <c r="A119" t="s">
        <v>23</v>
      </c>
      <c r="B119" t="s">
        <v>4</v>
      </c>
      <c r="C119" t="s">
        <v>83</v>
      </c>
      <c r="D119" t="s">
        <v>27</v>
      </c>
      <c r="E119" t="s">
        <v>25</v>
      </c>
      <c r="F119" t="s">
        <v>27</v>
      </c>
      <c r="G119" t="s">
        <v>26</v>
      </c>
      <c r="H119" t="s">
        <v>10</v>
      </c>
      <c r="I119">
        <v>2045</v>
      </c>
      <c r="J119">
        <v>2.3900000000000001E-2</v>
      </c>
      <c r="K119" t="s">
        <v>27</v>
      </c>
    </row>
    <row r="120" spans="1:12" x14ac:dyDescent="0.45">
      <c r="A120" t="s">
        <v>23</v>
      </c>
      <c r="B120" t="s">
        <v>4</v>
      </c>
      <c r="C120" t="s">
        <v>83</v>
      </c>
      <c r="D120" t="s">
        <v>27</v>
      </c>
      <c r="E120" t="s">
        <v>25</v>
      </c>
      <c r="F120" t="s">
        <v>27</v>
      </c>
      <c r="G120" t="s">
        <v>26</v>
      </c>
      <c r="H120" t="s">
        <v>10</v>
      </c>
      <c r="I120">
        <v>2050</v>
      </c>
      <c r="J120">
        <v>3.9800000000000002E-2</v>
      </c>
      <c r="K120" t="s">
        <v>27</v>
      </c>
    </row>
    <row r="121" spans="1:12" x14ac:dyDescent="0.45">
      <c r="A121" t="s">
        <v>23</v>
      </c>
      <c r="B121" t="s">
        <v>4</v>
      </c>
      <c r="C121" t="s">
        <v>83</v>
      </c>
      <c r="D121" t="s">
        <v>70</v>
      </c>
      <c r="E121" t="s">
        <v>71</v>
      </c>
      <c r="F121" t="s">
        <v>52</v>
      </c>
      <c r="G121" t="s">
        <v>72</v>
      </c>
      <c r="I121">
        <v>2020</v>
      </c>
      <c r="J121">
        <v>0.47000000000000003</v>
      </c>
      <c r="K121" t="s">
        <v>52</v>
      </c>
      <c r="L121">
        <v>94</v>
      </c>
    </row>
    <row r="122" spans="1:12" x14ac:dyDescent="0.45">
      <c r="A122" t="s">
        <v>23</v>
      </c>
      <c r="B122" t="s">
        <v>4</v>
      </c>
      <c r="C122" t="s">
        <v>83</v>
      </c>
      <c r="D122" t="s">
        <v>70</v>
      </c>
      <c r="E122" t="s">
        <v>71</v>
      </c>
      <c r="F122" t="s">
        <v>52</v>
      </c>
      <c r="G122" t="s">
        <v>72</v>
      </c>
      <c r="I122">
        <v>2025</v>
      </c>
      <c r="J122">
        <v>0.38540000000000002</v>
      </c>
      <c r="K122" t="s">
        <v>52</v>
      </c>
      <c r="L122">
        <v>94</v>
      </c>
    </row>
    <row r="123" spans="1:12" x14ac:dyDescent="0.45">
      <c r="A123" t="s">
        <v>23</v>
      </c>
      <c r="B123" t="s">
        <v>4</v>
      </c>
      <c r="C123" t="s">
        <v>83</v>
      </c>
      <c r="D123" t="s">
        <v>70</v>
      </c>
      <c r="E123" t="s">
        <v>71</v>
      </c>
      <c r="F123" t="s">
        <v>52</v>
      </c>
      <c r="G123" t="s">
        <v>72</v>
      </c>
      <c r="I123">
        <v>2030</v>
      </c>
      <c r="J123">
        <v>0.26319999999999999</v>
      </c>
      <c r="K123" t="s">
        <v>52</v>
      </c>
      <c r="L123">
        <v>94</v>
      </c>
    </row>
    <row r="124" spans="1:12" x14ac:dyDescent="0.45">
      <c r="A124" t="s">
        <v>23</v>
      </c>
      <c r="B124" t="s">
        <v>4</v>
      </c>
      <c r="C124" t="s">
        <v>83</v>
      </c>
      <c r="D124" t="s">
        <v>70</v>
      </c>
      <c r="E124" t="s">
        <v>71</v>
      </c>
      <c r="F124" t="s">
        <v>52</v>
      </c>
      <c r="G124" t="s">
        <v>72</v>
      </c>
      <c r="I124">
        <v>2035</v>
      </c>
      <c r="J124">
        <v>0.3196</v>
      </c>
      <c r="K124" t="s">
        <v>52</v>
      </c>
      <c r="L124">
        <v>94</v>
      </c>
    </row>
    <row r="125" spans="1:12" x14ac:dyDescent="0.45">
      <c r="A125" t="s">
        <v>23</v>
      </c>
      <c r="B125" t="s">
        <v>4</v>
      </c>
      <c r="C125" t="s">
        <v>83</v>
      </c>
      <c r="D125" t="s">
        <v>70</v>
      </c>
      <c r="E125" t="s">
        <v>71</v>
      </c>
      <c r="F125" t="s">
        <v>52</v>
      </c>
      <c r="G125" t="s">
        <v>72</v>
      </c>
      <c r="I125">
        <v>2040</v>
      </c>
      <c r="J125">
        <v>0.25380000000000003</v>
      </c>
      <c r="K125" t="s">
        <v>52</v>
      </c>
      <c r="L125">
        <v>94</v>
      </c>
    </row>
    <row r="126" spans="1:12" x14ac:dyDescent="0.45">
      <c r="A126" t="s">
        <v>23</v>
      </c>
      <c r="B126" t="s">
        <v>4</v>
      </c>
      <c r="C126" t="s">
        <v>83</v>
      </c>
      <c r="D126" t="s">
        <v>70</v>
      </c>
      <c r="E126" t="s">
        <v>71</v>
      </c>
      <c r="F126" t="s">
        <v>52</v>
      </c>
      <c r="G126" t="s">
        <v>72</v>
      </c>
      <c r="I126">
        <v>2045</v>
      </c>
      <c r="J126">
        <v>6.5799999999999997E-2</v>
      </c>
      <c r="K126" t="s">
        <v>52</v>
      </c>
      <c r="L126">
        <v>94</v>
      </c>
    </row>
    <row r="127" spans="1:12" x14ac:dyDescent="0.45">
      <c r="A127" t="s">
        <v>23</v>
      </c>
      <c r="B127" t="s">
        <v>4</v>
      </c>
      <c r="C127" t="s">
        <v>83</v>
      </c>
      <c r="D127" t="s">
        <v>70</v>
      </c>
      <c r="E127" t="s">
        <v>71</v>
      </c>
      <c r="F127" t="s">
        <v>52</v>
      </c>
      <c r="G127" t="s">
        <v>72</v>
      </c>
      <c r="I127">
        <v>2050</v>
      </c>
      <c r="J127">
        <v>2.8199999999999996E-2</v>
      </c>
      <c r="K127" t="s">
        <v>52</v>
      </c>
      <c r="L127">
        <v>94</v>
      </c>
    </row>
    <row r="128" spans="1:12" x14ac:dyDescent="0.45">
      <c r="A128" t="s">
        <v>23</v>
      </c>
      <c r="B128" t="s">
        <v>4</v>
      </c>
      <c r="C128" t="s">
        <v>83</v>
      </c>
      <c r="D128" t="s">
        <v>70</v>
      </c>
      <c r="E128" t="s">
        <v>71</v>
      </c>
      <c r="F128" t="s">
        <v>53</v>
      </c>
      <c r="G128" t="s">
        <v>72</v>
      </c>
      <c r="I128">
        <v>2020</v>
      </c>
      <c r="J128">
        <v>0.17049999999999998</v>
      </c>
      <c r="K128" t="s">
        <v>53</v>
      </c>
      <c r="L128">
        <v>55</v>
      </c>
    </row>
    <row r="129" spans="1:12" x14ac:dyDescent="0.45">
      <c r="A129" t="s">
        <v>23</v>
      </c>
      <c r="B129" t="s">
        <v>4</v>
      </c>
      <c r="C129" t="s">
        <v>83</v>
      </c>
      <c r="D129" t="s">
        <v>70</v>
      </c>
      <c r="E129" t="s">
        <v>71</v>
      </c>
      <c r="F129" t="s">
        <v>53</v>
      </c>
      <c r="G129" t="s">
        <v>72</v>
      </c>
      <c r="I129">
        <v>2025</v>
      </c>
      <c r="J129">
        <v>0.34099999999999997</v>
      </c>
      <c r="K129" t="s">
        <v>53</v>
      </c>
      <c r="L129">
        <v>55</v>
      </c>
    </row>
    <row r="130" spans="1:12" x14ac:dyDescent="0.45">
      <c r="A130" t="s">
        <v>23</v>
      </c>
      <c r="B130" t="s">
        <v>4</v>
      </c>
      <c r="C130" t="s">
        <v>83</v>
      </c>
      <c r="D130" t="s">
        <v>70</v>
      </c>
      <c r="E130" t="s">
        <v>71</v>
      </c>
      <c r="F130" t="s">
        <v>53</v>
      </c>
      <c r="G130" t="s">
        <v>72</v>
      </c>
      <c r="I130">
        <v>2030</v>
      </c>
      <c r="J130">
        <v>0.31899999999999995</v>
      </c>
      <c r="K130" t="s">
        <v>53</v>
      </c>
      <c r="L130">
        <v>55</v>
      </c>
    </row>
    <row r="131" spans="1:12" x14ac:dyDescent="0.45">
      <c r="A131" t="s">
        <v>23</v>
      </c>
      <c r="B131" t="s">
        <v>4</v>
      </c>
      <c r="C131" t="s">
        <v>83</v>
      </c>
      <c r="D131" t="s">
        <v>70</v>
      </c>
      <c r="E131" t="s">
        <v>71</v>
      </c>
      <c r="F131" t="s">
        <v>53</v>
      </c>
      <c r="G131" t="s">
        <v>72</v>
      </c>
      <c r="I131">
        <v>2035</v>
      </c>
      <c r="J131">
        <v>0.50050000000000006</v>
      </c>
      <c r="K131" t="s">
        <v>53</v>
      </c>
      <c r="L131">
        <v>55</v>
      </c>
    </row>
    <row r="132" spans="1:12" x14ac:dyDescent="0.45">
      <c r="A132" t="s">
        <v>23</v>
      </c>
      <c r="B132" t="s">
        <v>4</v>
      </c>
      <c r="C132" t="s">
        <v>83</v>
      </c>
      <c r="D132" t="s">
        <v>70</v>
      </c>
      <c r="E132" t="s">
        <v>71</v>
      </c>
      <c r="F132" t="s">
        <v>53</v>
      </c>
      <c r="G132" t="s">
        <v>72</v>
      </c>
      <c r="I132">
        <v>2040</v>
      </c>
      <c r="J132">
        <v>0.85799999999999998</v>
      </c>
      <c r="K132" t="s">
        <v>53</v>
      </c>
      <c r="L132">
        <v>55</v>
      </c>
    </row>
    <row r="133" spans="1:12" x14ac:dyDescent="0.45">
      <c r="A133" t="s">
        <v>23</v>
      </c>
      <c r="B133" t="s">
        <v>4</v>
      </c>
      <c r="C133" t="s">
        <v>83</v>
      </c>
      <c r="D133" t="s">
        <v>70</v>
      </c>
      <c r="E133" t="s">
        <v>71</v>
      </c>
      <c r="F133" t="s">
        <v>53</v>
      </c>
      <c r="G133" t="s">
        <v>72</v>
      </c>
      <c r="I133">
        <v>2045</v>
      </c>
      <c r="J133">
        <v>1.5070000000000001</v>
      </c>
      <c r="K133" t="s">
        <v>53</v>
      </c>
      <c r="L133">
        <v>55</v>
      </c>
    </row>
    <row r="134" spans="1:12" x14ac:dyDescent="0.45">
      <c r="A134" t="s">
        <v>23</v>
      </c>
      <c r="B134" t="s">
        <v>4</v>
      </c>
      <c r="C134" t="s">
        <v>83</v>
      </c>
      <c r="D134" t="s">
        <v>70</v>
      </c>
      <c r="E134" t="s">
        <v>71</v>
      </c>
      <c r="F134" t="s">
        <v>53</v>
      </c>
      <c r="G134" t="s">
        <v>72</v>
      </c>
      <c r="I134">
        <v>2050</v>
      </c>
      <c r="J134">
        <v>1.7544999999999999</v>
      </c>
      <c r="K134" t="s">
        <v>53</v>
      </c>
      <c r="L134">
        <v>55</v>
      </c>
    </row>
    <row r="135" spans="1:12" x14ac:dyDescent="0.45">
      <c r="A135" t="s">
        <v>23</v>
      </c>
      <c r="B135" t="s">
        <v>4</v>
      </c>
      <c r="C135" t="s">
        <v>83</v>
      </c>
      <c r="D135" t="s">
        <v>70</v>
      </c>
      <c r="E135" t="s">
        <v>71</v>
      </c>
      <c r="F135" t="s">
        <v>54</v>
      </c>
      <c r="G135" t="s">
        <v>72</v>
      </c>
      <c r="I135">
        <v>2020</v>
      </c>
      <c r="J135">
        <v>2.0999999999999998E-2</v>
      </c>
      <c r="K135" t="s">
        <v>54</v>
      </c>
      <c r="L135">
        <v>70</v>
      </c>
    </row>
    <row r="136" spans="1:12" x14ac:dyDescent="0.45">
      <c r="A136" t="s">
        <v>23</v>
      </c>
      <c r="B136" t="s">
        <v>4</v>
      </c>
      <c r="C136" t="s">
        <v>83</v>
      </c>
      <c r="D136" t="s">
        <v>70</v>
      </c>
      <c r="E136" t="s">
        <v>71</v>
      </c>
      <c r="F136" t="s">
        <v>54</v>
      </c>
      <c r="G136" t="s">
        <v>72</v>
      </c>
      <c r="I136">
        <v>2025</v>
      </c>
      <c r="J136">
        <v>7.0000000000000001E-3</v>
      </c>
      <c r="K136" t="s">
        <v>54</v>
      </c>
      <c r="L136">
        <v>70</v>
      </c>
    </row>
    <row r="137" spans="1:12" x14ac:dyDescent="0.45">
      <c r="A137" t="s">
        <v>23</v>
      </c>
      <c r="B137" t="s">
        <v>4</v>
      </c>
      <c r="C137" t="s">
        <v>83</v>
      </c>
      <c r="D137" t="s">
        <v>70</v>
      </c>
      <c r="E137" t="s">
        <v>71</v>
      </c>
      <c r="F137" t="s">
        <v>54</v>
      </c>
      <c r="G137" t="s">
        <v>72</v>
      </c>
      <c r="I137">
        <v>2030</v>
      </c>
      <c r="J137">
        <v>0</v>
      </c>
      <c r="K137" t="s">
        <v>54</v>
      </c>
      <c r="L137">
        <v>70</v>
      </c>
    </row>
    <row r="138" spans="1:12" x14ac:dyDescent="0.45">
      <c r="A138" t="s">
        <v>23</v>
      </c>
      <c r="B138" t="s">
        <v>4</v>
      </c>
      <c r="C138" t="s">
        <v>83</v>
      </c>
      <c r="D138" t="s">
        <v>70</v>
      </c>
      <c r="E138" t="s">
        <v>71</v>
      </c>
      <c r="F138" t="s">
        <v>54</v>
      </c>
      <c r="G138" t="s">
        <v>72</v>
      </c>
      <c r="I138">
        <v>2035</v>
      </c>
      <c r="J138">
        <v>0</v>
      </c>
      <c r="K138" t="s">
        <v>54</v>
      </c>
      <c r="L138">
        <v>70</v>
      </c>
    </row>
    <row r="139" spans="1:12" x14ac:dyDescent="0.45">
      <c r="A139" t="s">
        <v>23</v>
      </c>
      <c r="B139" t="s">
        <v>4</v>
      </c>
      <c r="C139" t="s">
        <v>83</v>
      </c>
      <c r="D139" t="s">
        <v>70</v>
      </c>
      <c r="E139" t="s">
        <v>71</v>
      </c>
      <c r="F139" t="s">
        <v>54</v>
      </c>
      <c r="G139" t="s">
        <v>72</v>
      </c>
      <c r="I139">
        <v>2040</v>
      </c>
      <c r="J139">
        <v>0</v>
      </c>
      <c r="K139" t="s">
        <v>54</v>
      </c>
      <c r="L139">
        <v>70</v>
      </c>
    </row>
    <row r="140" spans="1:12" x14ac:dyDescent="0.45">
      <c r="A140" t="s">
        <v>23</v>
      </c>
      <c r="B140" t="s">
        <v>4</v>
      </c>
      <c r="C140" t="s">
        <v>83</v>
      </c>
      <c r="D140" t="s">
        <v>70</v>
      </c>
      <c r="E140" t="s">
        <v>71</v>
      </c>
      <c r="F140" t="s">
        <v>54</v>
      </c>
      <c r="G140" t="s">
        <v>72</v>
      </c>
      <c r="I140">
        <v>2045</v>
      </c>
      <c r="J140">
        <v>0</v>
      </c>
      <c r="K140" t="s">
        <v>54</v>
      </c>
      <c r="L140">
        <v>70</v>
      </c>
    </row>
    <row r="141" spans="1:12" x14ac:dyDescent="0.45">
      <c r="A141" t="s">
        <v>23</v>
      </c>
      <c r="B141" t="s">
        <v>4</v>
      </c>
      <c r="C141" t="s">
        <v>83</v>
      </c>
      <c r="D141" t="s">
        <v>70</v>
      </c>
      <c r="E141" t="s">
        <v>71</v>
      </c>
      <c r="F141" t="s">
        <v>54</v>
      </c>
      <c r="G141" t="s">
        <v>72</v>
      </c>
      <c r="I141">
        <v>2050</v>
      </c>
      <c r="J141">
        <v>0</v>
      </c>
      <c r="K141" t="s">
        <v>54</v>
      </c>
      <c r="L141">
        <v>70</v>
      </c>
    </row>
    <row r="142" spans="1:12" x14ac:dyDescent="0.45">
      <c r="A142" t="s">
        <v>23</v>
      </c>
      <c r="B142" t="s">
        <v>4</v>
      </c>
      <c r="C142" t="s">
        <v>83</v>
      </c>
      <c r="D142" t="s">
        <v>29</v>
      </c>
      <c r="E142" t="s">
        <v>30</v>
      </c>
      <c r="F142" t="s">
        <v>29</v>
      </c>
      <c r="G142" t="s">
        <v>31</v>
      </c>
      <c r="H142" t="s">
        <v>32</v>
      </c>
      <c r="I142">
        <v>2020</v>
      </c>
      <c r="J142">
        <v>0.79330000000000001</v>
      </c>
      <c r="K142" t="s">
        <v>29</v>
      </c>
    </row>
    <row r="143" spans="1:12" x14ac:dyDescent="0.45">
      <c r="A143" t="s">
        <v>23</v>
      </c>
      <c r="B143" t="s">
        <v>4</v>
      </c>
      <c r="C143" t="s">
        <v>83</v>
      </c>
      <c r="D143" t="s">
        <v>29</v>
      </c>
      <c r="E143" t="s">
        <v>30</v>
      </c>
      <c r="F143" t="s">
        <v>29</v>
      </c>
      <c r="G143" t="s">
        <v>31</v>
      </c>
      <c r="H143" t="s">
        <v>32</v>
      </c>
      <c r="I143">
        <v>2025</v>
      </c>
      <c r="J143">
        <v>1.8441000000000001</v>
      </c>
      <c r="K143" t="s">
        <v>29</v>
      </c>
    </row>
    <row r="144" spans="1:12" x14ac:dyDescent="0.45">
      <c r="A144" t="s">
        <v>23</v>
      </c>
      <c r="B144" t="s">
        <v>4</v>
      </c>
      <c r="C144" t="s">
        <v>83</v>
      </c>
      <c r="D144" t="s">
        <v>29</v>
      </c>
      <c r="E144" t="s">
        <v>30</v>
      </c>
      <c r="F144" t="s">
        <v>29</v>
      </c>
      <c r="G144" t="s">
        <v>31</v>
      </c>
      <c r="H144" t="s">
        <v>32</v>
      </c>
      <c r="I144">
        <v>2030</v>
      </c>
      <c r="J144">
        <v>4.6741999999999999</v>
      </c>
      <c r="K144" t="s">
        <v>29</v>
      </c>
    </row>
    <row r="145" spans="1:11" x14ac:dyDescent="0.45">
      <c r="A145" t="s">
        <v>23</v>
      </c>
      <c r="B145" t="s">
        <v>4</v>
      </c>
      <c r="C145" t="s">
        <v>83</v>
      </c>
      <c r="D145" t="s">
        <v>29</v>
      </c>
      <c r="E145" t="s">
        <v>30</v>
      </c>
      <c r="F145" t="s">
        <v>29</v>
      </c>
      <c r="G145" t="s">
        <v>31</v>
      </c>
      <c r="H145" t="s">
        <v>32</v>
      </c>
      <c r="I145">
        <v>2035</v>
      </c>
      <c r="J145">
        <v>2.1606999999999998</v>
      </c>
      <c r="K145" t="s">
        <v>29</v>
      </c>
    </row>
    <row r="146" spans="1:11" x14ac:dyDescent="0.45">
      <c r="A146" t="s">
        <v>23</v>
      </c>
      <c r="B146" t="s">
        <v>4</v>
      </c>
      <c r="C146" t="s">
        <v>83</v>
      </c>
      <c r="D146" t="s">
        <v>29</v>
      </c>
      <c r="E146" t="s">
        <v>30</v>
      </c>
      <c r="F146" t="s">
        <v>29</v>
      </c>
      <c r="G146" t="s">
        <v>31</v>
      </c>
      <c r="H146" t="s">
        <v>32</v>
      </c>
      <c r="I146">
        <v>2040</v>
      </c>
      <c r="J146">
        <v>3.5693999999999999</v>
      </c>
      <c r="K146" t="s">
        <v>29</v>
      </c>
    </row>
    <row r="147" spans="1:11" x14ac:dyDescent="0.45">
      <c r="A147" t="s">
        <v>23</v>
      </c>
      <c r="B147" t="s">
        <v>4</v>
      </c>
      <c r="C147" t="s">
        <v>83</v>
      </c>
      <c r="D147" t="s">
        <v>29</v>
      </c>
      <c r="E147" t="s">
        <v>30</v>
      </c>
      <c r="F147" t="s">
        <v>29</v>
      </c>
      <c r="G147" t="s">
        <v>31</v>
      </c>
      <c r="H147" t="s">
        <v>32</v>
      </c>
      <c r="I147">
        <v>2045</v>
      </c>
      <c r="J147">
        <v>4.2149999999999999</v>
      </c>
      <c r="K147" t="s">
        <v>29</v>
      </c>
    </row>
    <row r="148" spans="1:11" x14ac:dyDescent="0.45">
      <c r="A148" t="s">
        <v>23</v>
      </c>
      <c r="B148" t="s">
        <v>4</v>
      </c>
      <c r="C148" t="s">
        <v>83</v>
      </c>
      <c r="D148" t="s">
        <v>29</v>
      </c>
      <c r="E148" t="s">
        <v>30</v>
      </c>
      <c r="F148" t="s">
        <v>29</v>
      </c>
      <c r="G148" t="s">
        <v>31</v>
      </c>
      <c r="H148" t="s">
        <v>32</v>
      </c>
      <c r="I148">
        <v>2050</v>
      </c>
      <c r="J148">
        <v>3.1745000000000001</v>
      </c>
      <c r="K148" t="s">
        <v>29</v>
      </c>
    </row>
    <row r="149" spans="1:11" x14ac:dyDescent="0.45">
      <c r="A149" t="s">
        <v>23</v>
      </c>
      <c r="B149" t="s">
        <v>4</v>
      </c>
      <c r="C149" t="s">
        <v>83</v>
      </c>
      <c r="D149" t="s">
        <v>33</v>
      </c>
      <c r="E149" t="s">
        <v>30</v>
      </c>
      <c r="F149" t="s">
        <v>33</v>
      </c>
      <c r="G149" t="s">
        <v>31</v>
      </c>
      <c r="H149" t="s">
        <v>34</v>
      </c>
      <c r="I149">
        <v>2020</v>
      </c>
      <c r="J149">
        <v>1.8210999999999999</v>
      </c>
      <c r="K149" t="s">
        <v>33</v>
      </c>
    </row>
    <row r="150" spans="1:11" x14ac:dyDescent="0.45">
      <c r="A150" t="s">
        <v>23</v>
      </c>
      <c r="B150" t="s">
        <v>4</v>
      </c>
      <c r="C150" t="s">
        <v>83</v>
      </c>
      <c r="D150" t="s">
        <v>33</v>
      </c>
      <c r="E150" t="s">
        <v>30</v>
      </c>
      <c r="F150" t="s">
        <v>33</v>
      </c>
      <c r="G150" t="s">
        <v>31</v>
      </c>
      <c r="H150" t="s">
        <v>34</v>
      </c>
      <c r="I150">
        <v>2025</v>
      </c>
      <c r="J150">
        <v>2.3668</v>
      </c>
      <c r="K150" t="s">
        <v>33</v>
      </c>
    </row>
    <row r="151" spans="1:11" x14ac:dyDescent="0.45">
      <c r="A151" t="s">
        <v>23</v>
      </c>
      <c r="B151" t="s">
        <v>4</v>
      </c>
      <c r="C151" t="s">
        <v>83</v>
      </c>
      <c r="D151" t="s">
        <v>33</v>
      </c>
      <c r="E151" t="s">
        <v>30</v>
      </c>
      <c r="F151" t="s">
        <v>33</v>
      </c>
      <c r="G151" t="s">
        <v>31</v>
      </c>
      <c r="H151" t="s">
        <v>34</v>
      </c>
      <c r="I151">
        <v>2030</v>
      </c>
      <c r="J151">
        <v>4.0582000000000003</v>
      </c>
      <c r="K151" t="s">
        <v>33</v>
      </c>
    </row>
    <row r="152" spans="1:11" x14ac:dyDescent="0.45">
      <c r="A152" t="s">
        <v>23</v>
      </c>
      <c r="B152" t="s">
        <v>4</v>
      </c>
      <c r="C152" t="s">
        <v>83</v>
      </c>
      <c r="D152" t="s">
        <v>33</v>
      </c>
      <c r="E152" t="s">
        <v>30</v>
      </c>
      <c r="F152" t="s">
        <v>33</v>
      </c>
      <c r="G152" t="s">
        <v>31</v>
      </c>
      <c r="H152" t="s">
        <v>34</v>
      </c>
      <c r="I152">
        <v>2035</v>
      </c>
      <c r="J152">
        <v>2.6913</v>
      </c>
      <c r="K152" t="s">
        <v>33</v>
      </c>
    </row>
    <row r="153" spans="1:11" x14ac:dyDescent="0.45">
      <c r="A153" t="s">
        <v>23</v>
      </c>
      <c r="B153" t="s">
        <v>4</v>
      </c>
      <c r="C153" t="s">
        <v>83</v>
      </c>
      <c r="D153" t="s">
        <v>33</v>
      </c>
      <c r="E153" t="s">
        <v>30</v>
      </c>
      <c r="F153" t="s">
        <v>33</v>
      </c>
      <c r="G153" t="s">
        <v>31</v>
      </c>
      <c r="H153" t="s">
        <v>34</v>
      </c>
      <c r="I153">
        <v>2040</v>
      </c>
      <c r="J153">
        <v>2.6015000000000001</v>
      </c>
      <c r="K153" t="s">
        <v>33</v>
      </c>
    </row>
    <row r="154" spans="1:11" x14ac:dyDescent="0.45">
      <c r="A154" t="s">
        <v>23</v>
      </c>
      <c r="B154" t="s">
        <v>4</v>
      </c>
      <c r="C154" t="s">
        <v>83</v>
      </c>
      <c r="D154" t="s">
        <v>33</v>
      </c>
      <c r="E154" t="s">
        <v>30</v>
      </c>
      <c r="F154" t="s">
        <v>33</v>
      </c>
      <c r="G154" t="s">
        <v>31</v>
      </c>
      <c r="H154" t="s">
        <v>34</v>
      </c>
      <c r="I154">
        <v>2045</v>
      </c>
      <c r="J154">
        <v>1.9307000000000001</v>
      </c>
      <c r="K154" t="s">
        <v>33</v>
      </c>
    </row>
    <row r="155" spans="1:11" x14ac:dyDescent="0.45">
      <c r="A155" t="s">
        <v>23</v>
      </c>
      <c r="B155" t="s">
        <v>4</v>
      </c>
      <c r="C155" t="s">
        <v>83</v>
      </c>
      <c r="D155" t="s">
        <v>33</v>
      </c>
      <c r="E155" t="s">
        <v>30</v>
      </c>
      <c r="F155" t="s">
        <v>33</v>
      </c>
      <c r="G155" t="s">
        <v>31</v>
      </c>
      <c r="H155" t="s">
        <v>34</v>
      </c>
      <c r="I155">
        <v>2050</v>
      </c>
      <c r="J155">
        <v>2.6608999999999998</v>
      </c>
      <c r="K155" t="s">
        <v>33</v>
      </c>
    </row>
    <row r="156" spans="1:11" x14ac:dyDescent="0.45">
      <c r="A156" t="s">
        <v>23</v>
      </c>
      <c r="B156" t="s">
        <v>4</v>
      </c>
      <c r="C156" t="s">
        <v>83</v>
      </c>
      <c r="D156" t="s">
        <v>35</v>
      </c>
      <c r="E156" t="s">
        <v>30</v>
      </c>
      <c r="F156" t="s">
        <v>35</v>
      </c>
      <c r="G156" t="s">
        <v>31</v>
      </c>
      <c r="H156" t="s">
        <v>36</v>
      </c>
      <c r="I156">
        <v>2020</v>
      </c>
      <c r="J156">
        <v>2.4039000000000001</v>
      </c>
      <c r="K156" t="s">
        <v>35</v>
      </c>
    </row>
    <row r="157" spans="1:11" x14ac:dyDescent="0.45">
      <c r="A157" t="s">
        <v>23</v>
      </c>
      <c r="B157" t="s">
        <v>4</v>
      </c>
      <c r="C157" t="s">
        <v>83</v>
      </c>
      <c r="D157" t="s">
        <v>35</v>
      </c>
      <c r="E157" t="s">
        <v>30</v>
      </c>
      <c r="F157" t="s">
        <v>35</v>
      </c>
      <c r="G157" t="s">
        <v>31</v>
      </c>
      <c r="H157" t="s">
        <v>36</v>
      </c>
      <c r="I157">
        <v>2025</v>
      </c>
      <c r="J157">
        <v>2.8898999999999999</v>
      </c>
      <c r="K157" t="s">
        <v>35</v>
      </c>
    </row>
    <row r="158" spans="1:11" x14ac:dyDescent="0.45">
      <c r="A158" t="s">
        <v>23</v>
      </c>
      <c r="B158" t="s">
        <v>4</v>
      </c>
      <c r="C158" t="s">
        <v>83</v>
      </c>
      <c r="D158" t="s">
        <v>35</v>
      </c>
      <c r="E158" t="s">
        <v>30</v>
      </c>
      <c r="F158" t="s">
        <v>35</v>
      </c>
      <c r="G158" t="s">
        <v>31</v>
      </c>
      <c r="H158" t="s">
        <v>36</v>
      </c>
      <c r="I158">
        <v>2030</v>
      </c>
      <c r="J158">
        <v>7.7436999999999996</v>
      </c>
      <c r="K158" t="s">
        <v>35</v>
      </c>
    </row>
    <row r="159" spans="1:11" x14ac:dyDescent="0.45">
      <c r="A159" t="s">
        <v>23</v>
      </c>
      <c r="B159" t="s">
        <v>4</v>
      </c>
      <c r="C159" t="s">
        <v>83</v>
      </c>
      <c r="D159" t="s">
        <v>35</v>
      </c>
      <c r="E159" t="s">
        <v>30</v>
      </c>
      <c r="F159" t="s">
        <v>35</v>
      </c>
      <c r="G159" t="s">
        <v>31</v>
      </c>
      <c r="H159" t="s">
        <v>36</v>
      </c>
      <c r="I159">
        <v>2035</v>
      </c>
      <c r="J159">
        <v>3.6227999999999998</v>
      </c>
      <c r="K159" t="s">
        <v>35</v>
      </c>
    </row>
    <row r="160" spans="1:11" x14ac:dyDescent="0.45">
      <c r="A160" t="s">
        <v>23</v>
      </c>
      <c r="B160" t="s">
        <v>4</v>
      </c>
      <c r="C160" t="s">
        <v>83</v>
      </c>
      <c r="D160" t="s">
        <v>35</v>
      </c>
      <c r="E160" t="s">
        <v>30</v>
      </c>
      <c r="F160" t="s">
        <v>35</v>
      </c>
      <c r="G160" t="s">
        <v>31</v>
      </c>
      <c r="H160" t="s">
        <v>36</v>
      </c>
      <c r="I160">
        <v>2040</v>
      </c>
      <c r="J160">
        <v>4.0198</v>
      </c>
      <c r="K160" t="s">
        <v>35</v>
      </c>
    </row>
    <row r="161" spans="1:11" x14ac:dyDescent="0.45">
      <c r="A161" t="s">
        <v>23</v>
      </c>
      <c r="B161" t="s">
        <v>4</v>
      </c>
      <c r="C161" t="s">
        <v>83</v>
      </c>
      <c r="D161" t="s">
        <v>35</v>
      </c>
      <c r="E161" t="s">
        <v>30</v>
      </c>
      <c r="F161" t="s">
        <v>35</v>
      </c>
      <c r="G161" t="s">
        <v>31</v>
      </c>
      <c r="H161" t="s">
        <v>36</v>
      </c>
      <c r="I161">
        <v>2045</v>
      </c>
      <c r="J161">
        <v>4.3289</v>
      </c>
      <c r="K161" t="s">
        <v>35</v>
      </c>
    </row>
    <row r="162" spans="1:11" x14ac:dyDescent="0.45">
      <c r="A162" t="s">
        <v>23</v>
      </c>
      <c r="B162" t="s">
        <v>4</v>
      </c>
      <c r="C162" t="s">
        <v>83</v>
      </c>
      <c r="D162" t="s">
        <v>35</v>
      </c>
      <c r="E162" t="s">
        <v>30</v>
      </c>
      <c r="F162" t="s">
        <v>35</v>
      </c>
      <c r="G162" t="s">
        <v>31</v>
      </c>
      <c r="H162" t="s">
        <v>36</v>
      </c>
      <c r="I162">
        <v>2050</v>
      </c>
      <c r="J162">
        <v>4.7777000000000003</v>
      </c>
      <c r="K162" t="s">
        <v>35</v>
      </c>
    </row>
    <row r="163" spans="1:11" x14ac:dyDescent="0.45">
      <c r="A163" t="s">
        <v>23</v>
      </c>
      <c r="B163" t="s">
        <v>4</v>
      </c>
      <c r="C163" t="s">
        <v>83</v>
      </c>
      <c r="D163" t="s">
        <v>37</v>
      </c>
      <c r="E163" t="s">
        <v>30</v>
      </c>
      <c r="F163" t="s">
        <v>37</v>
      </c>
      <c r="G163" t="s">
        <v>31</v>
      </c>
      <c r="H163" t="s">
        <v>38</v>
      </c>
      <c r="I163">
        <v>2020</v>
      </c>
      <c r="J163">
        <v>3.1242999999999999</v>
      </c>
      <c r="K163" t="s">
        <v>37</v>
      </c>
    </row>
    <row r="164" spans="1:11" x14ac:dyDescent="0.45">
      <c r="A164" t="s">
        <v>23</v>
      </c>
      <c r="B164" t="s">
        <v>4</v>
      </c>
      <c r="C164" t="s">
        <v>83</v>
      </c>
      <c r="D164" t="s">
        <v>37</v>
      </c>
      <c r="E164" t="s">
        <v>30</v>
      </c>
      <c r="F164" t="s">
        <v>37</v>
      </c>
      <c r="G164" t="s">
        <v>31</v>
      </c>
      <c r="H164" t="s">
        <v>38</v>
      </c>
      <c r="I164">
        <v>2025</v>
      </c>
      <c r="J164">
        <v>4.3029999999999999</v>
      </c>
      <c r="K164" t="s">
        <v>37</v>
      </c>
    </row>
    <row r="165" spans="1:11" x14ac:dyDescent="0.45">
      <c r="A165" t="s">
        <v>23</v>
      </c>
      <c r="B165" t="s">
        <v>4</v>
      </c>
      <c r="C165" t="s">
        <v>83</v>
      </c>
      <c r="D165" t="s">
        <v>37</v>
      </c>
      <c r="E165" t="s">
        <v>30</v>
      </c>
      <c r="F165" t="s">
        <v>37</v>
      </c>
      <c r="G165" t="s">
        <v>31</v>
      </c>
      <c r="H165" t="s">
        <v>38</v>
      </c>
      <c r="I165">
        <v>2030</v>
      </c>
      <c r="J165">
        <v>8.9703999999999997</v>
      </c>
      <c r="K165" t="s">
        <v>37</v>
      </c>
    </row>
    <row r="166" spans="1:11" x14ac:dyDescent="0.45">
      <c r="A166" t="s">
        <v>23</v>
      </c>
      <c r="B166" t="s">
        <v>4</v>
      </c>
      <c r="C166" t="s">
        <v>83</v>
      </c>
      <c r="D166" t="s">
        <v>37</v>
      </c>
      <c r="E166" t="s">
        <v>30</v>
      </c>
      <c r="F166" t="s">
        <v>37</v>
      </c>
      <c r="G166" t="s">
        <v>31</v>
      </c>
      <c r="H166" t="s">
        <v>38</v>
      </c>
      <c r="I166">
        <v>2035</v>
      </c>
      <c r="J166">
        <v>4.8819999999999997</v>
      </c>
      <c r="K166" t="s">
        <v>37</v>
      </c>
    </row>
    <row r="167" spans="1:11" x14ac:dyDescent="0.45">
      <c r="A167" t="s">
        <v>23</v>
      </c>
      <c r="B167" t="s">
        <v>4</v>
      </c>
      <c r="C167" t="s">
        <v>83</v>
      </c>
      <c r="D167" t="s">
        <v>37</v>
      </c>
      <c r="E167" t="s">
        <v>30</v>
      </c>
      <c r="F167" t="s">
        <v>37</v>
      </c>
      <c r="G167" t="s">
        <v>31</v>
      </c>
      <c r="H167" t="s">
        <v>38</v>
      </c>
      <c r="I167">
        <v>2040</v>
      </c>
      <c r="J167">
        <v>5.6790000000000003</v>
      </c>
      <c r="K167" t="s">
        <v>37</v>
      </c>
    </row>
    <row r="168" spans="1:11" x14ac:dyDescent="0.45">
      <c r="A168" t="s">
        <v>23</v>
      </c>
      <c r="B168" t="s">
        <v>4</v>
      </c>
      <c r="C168" t="s">
        <v>83</v>
      </c>
      <c r="D168" t="s">
        <v>37</v>
      </c>
      <c r="E168" t="s">
        <v>30</v>
      </c>
      <c r="F168" t="s">
        <v>37</v>
      </c>
      <c r="G168" t="s">
        <v>31</v>
      </c>
      <c r="H168" t="s">
        <v>38</v>
      </c>
      <c r="I168">
        <v>2045</v>
      </c>
      <c r="J168">
        <v>6.1927000000000003</v>
      </c>
      <c r="K168" t="s">
        <v>37</v>
      </c>
    </row>
    <row r="169" spans="1:11" x14ac:dyDescent="0.45">
      <c r="A169" t="s">
        <v>23</v>
      </c>
      <c r="B169" t="s">
        <v>4</v>
      </c>
      <c r="C169" t="s">
        <v>83</v>
      </c>
      <c r="D169" t="s">
        <v>37</v>
      </c>
      <c r="E169" t="s">
        <v>30</v>
      </c>
      <c r="F169" t="s">
        <v>37</v>
      </c>
      <c r="G169" t="s">
        <v>31</v>
      </c>
      <c r="H169" t="s">
        <v>38</v>
      </c>
      <c r="I169">
        <v>2050</v>
      </c>
      <c r="J169">
        <v>6.5091999999999999</v>
      </c>
      <c r="K169" t="s">
        <v>37</v>
      </c>
    </row>
    <row r="170" spans="1:11" x14ac:dyDescent="0.45">
      <c r="A170" t="s">
        <v>23</v>
      </c>
      <c r="B170" t="s">
        <v>4</v>
      </c>
      <c r="C170" t="s">
        <v>83</v>
      </c>
      <c r="D170" t="s">
        <v>48</v>
      </c>
      <c r="E170" t="s">
        <v>46</v>
      </c>
      <c r="F170" t="s">
        <v>48</v>
      </c>
      <c r="G170" t="s">
        <v>49</v>
      </c>
      <c r="H170" t="s">
        <v>50</v>
      </c>
      <c r="I170">
        <v>2020</v>
      </c>
      <c r="J170">
        <v>25.2988</v>
      </c>
      <c r="K170" t="s">
        <v>48</v>
      </c>
    </row>
    <row r="171" spans="1:11" x14ac:dyDescent="0.45">
      <c r="A171" t="s">
        <v>23</v>
      </c>
      <c r="B171" t="s">
        <v>4</v>
      </c>
      <c r="C171" t="s">
        <v>83</v>
      </c>
      <c r="D171" t="s">
        <v>48</v>
      </c>
      <c r="E171" t="s">
        <v>46</v>
      </c>
      <c r="F171" t="s">
        <v>48</v>
      </c>
      <c r="G171" t="s">
        <v>49</v>
      </c>
      <c r="H171" t="s">
        <v>50</v>
      </c>
      <c r="I171">
        <v>2025</v>
      </c>
      <c r="J171">
        <v>28.7636</v>
      </c>
      <c r="K171" t="s">
        <v>48</v>
      </c>
    </row>
    <row r="172" spans="1:11" x14ac:dyDescent="0.45">
      <c r="A172" t="s">
        <v>23</v>
      </c>
      <c r="B172" t="s">
        <v>4</v>
      </c>
      <c r="C172" t="s">
        <v>83</v>
      </c>
      <c r="D172" t="s">
        <v>48</v>
      </c>
      <c r="E172" t="s">
        <v>46</v>
      </c>
      <c r="F172" t="s">
        <v>48</v>
      </c>
      <c r="G172" t="s">
        <v>49</v>
      </c>
      <c r="H172" t="s">
        <v>50</v>
      </c>
      <c r="I172">
        <v>2030</v>
      </c>
      <c r="J172">
        <v>27.7667</v>
      </c>
      <c r="K172" t="s">
        <v>48</v>
      </c>
    </row>
    <row r="173" spans="1:11" x14ac:dyDescent="0.45">
      <c r="A173" t="s">
        <v>23</v>
      </c>
      <c r="B173" t="s">
        <v>4</v>
      </c>
      <c r="C173" t="s">
        <v>83</v>
      </c>
      <c r="D173" t="s">
        <v>48</v>
      </c>
      <c r="E173" t="s">
        <v>46</v>
      </c>
      <c r="F173" t="s">
        <v>48</v>
      </c>
      <c r="G173" t="s">
        <v>49</v>
      </c>
      <c r="H173" t="s">
        <v>50</v>
      </c>
      <c r="I173">
        <v>2035</v>
      </c>
      <c r="J173">
        <v>31.601500000000001</v>
      </c>
      <c r="K173" t="s">
        <v>48</v>
      </c>
    </row>
    <row r="174" spans="1:11" x14ac:dyDescent="0.45">
      <c r="A174" t="s">
        <v>23</v>
      </c>
      <c r="B174" t="s">
        <v>4</v>
      </c>
      <c r="C174" t="s">
        <v>83</v>
      </c>
      <c r="D174" t="s">
        <v>48</v>
      </c>
      <c r="E174" t="s">
        <v>46</v>
      </c>
      <c r="F174" t="s">
        <v>48</v>
      </c>
      <c r="G174" t="s">
        <v>49</v>
      </c>
      <c r="H174" t="s">
        <v>50</v>
      </c>
      <c r="I174">
        <v>2040</v>
      </c>
      <c r="J174">
        <v>35.3371</v>
      </c>
      <c r="K174" t="s">
        <v>48</v>
      </c>
    </row>
    <row r="175" spans="1:11" x14ac:dyDescent="0.45">
      <c r="A175" t="s">
        <v>23</v>
      </c>
      <c r="B175" t="s">
        <v>4</v>
      </c>
      <c r="C175" t="s">
        <v>83</v>
      </c>
      <c r="D175" t="s">
        <v>48</v>
      </c>
      <c r="E175" t="s">
        <v>46</v>
      </c>
      <c r="F175" t="s">
        <v>48</v>
      </c>
      <c r="G175" t="s">
        <v>49</v>
      </c>
      <c r="H175" t="s">
        <v>50</v>
      </c>
      <c r="I175">
        <v>2045</v>
      </c>
      <c r="J175">
        <v>40.4542</v>
      </c>
      <c r="K175" t="s">
        <v>48</v>
      </c>
    </row>
    <row r="176" spans="1:11" x14ac:dyDescent="0.45">
      <c r="A176" t="s">
        <v>23</v>
      </c>
      <c r="B176" t="s">
        <v>4</v>
      </c>
      <c r="C176" t="s">
        <v>83</v>
      </c>
      <c r="D176" t="s">
        <v>48</v>
      </c>
      <c r="E176" t="s">
        <v>46</v>
      </c>
      <c r="F176" t="s">
        <v>48</v>
      </c>
      <c r="G176" t="s">
        <v>49</v>
      </c>
      <c r="H176" t="s">
        <v>50</v>
      </c>
      <c r="I176">
        <v>2050</v>
      </c>
      <c r="J176">
        <v>42.869399999999999</v>
      </c>
      <c r="K176" t="s">
        <v>48</v>
      </c>
    </row>
    <row r="177" spans="1:11" x14ac:dyDescent="0.45">
      <c r="A177" t="s">
        <v>23</v>
      </c>
      <c r="B177" t="s">
        <v>4</v>
      </c>
      <c r="C177" t="s">
        <v>83</v>
      </c>
      <c r="D177" t="s">
        <v>51</v>
      </c>
      <c r="E177" t="s">
        <v>46</v>
      </c>
      <c r="F177" t="s">
        <v>51</v>
      </c>
      <c r="G177" t="s">
        <v>49</v>
      </c>
      <c r="H177" t="s">
        <v>50</v>
      </c>
      <c r="I177">
        <v>2020</v>
      </c>
      <c r="J177">
        <v>28.803899999999999</v>
      </c>
      <c r="K177" t="s">
        <v>51</v>
      </c>
    </row>
    <row r="178" spans="1:11" x14ac:dyDescent="0.45">
      <c r="A178" t="s">
        <v>23</v>
      </c>
      <c r="B178" t="s">
        <v>4</v>
      </c>
      <c r="C178" t="s">
        <v>83</v>
      </c>
      <c r="D178" t="s">
        <v>51</v>
      </c>
      <c r="E178" t="s">
        <v>46</v>
      </c>
      <c r="F178" t="s">
        <v>51</v>
      </c>
      <c r="G178" t="s">
        <v>49</v>
      </c>
      <c r="H178" t="s">
        <v>50</v>
      </c>
      <c r="I178">
        <v>2025</v>
      </c>
      <c r="J178">
        <v>31.36</v>
      </c>
      <c r="K178" t="s">
        <v>51</v>
      </c>
    </row>
    <row r="179" spans="1:11" x14ac:dyDescent="0.45">
      <c r="A179" t="s">
        <v>23</v>
      </c>
      <c r="B179" t="s">
        <v>4</v>
      </c>
      <c r="C179" t="s">
        <v>83</v>
      </c>
      <c r="D179" t="s">
        <v>51</v>
      </c>
      <c r="E179" t="s">
        <v>46</v>
      </c>
      <c r="F179" t="s">
        <v>51</v>
      </c>
      <c r="G179" t="s">
        <v>49</v>
      </c>
      <c r="H179" t="s">
        <v>50</v>
      </c>
      <c r="I179">
        <v>2030</v>
      </c>
      <c r="J179">
        <v>31.392700000000001</v>
      </c>
      <c r="K179" t="s">
        <v>51</v>
      </c>
    </row>
    <row r="180" spans="1:11" x14ac:dyDescent="0.45">
      <c r="A180" t="s">
        <v>23</v>
      </c>
      <c r="B180" t="s">
        <v>4</v>
      </c>
      <c r="C180" t="s">
        <v>83</v>
      </c>
      <c r="D180" t="s">
        <v>51</v>
      </c>
      <c r="E180" t="s">
        <v>46</v>
      </c>
      <c r="F180" t="s">
        <v>51</v>
      </c>
      <c r="G180" t="s">
        <v>49</v>
      </c>
      <c r="H180" t="s">
        <v>50</v>
      </c>
      <c r="I180">
        <v>2035</v>
      </c>
      <c r="J180">
        <v>35.5578</v>
      </c>
      <c r="K180" t="s">
        <v>51</v>
      </c>
    </row>
    <row r="181" spans="1:11" x14ac:dyDescent="0.45">
      <c r="A181" t="s">
        <v>23</v>
      </c>
      <c r="B181" t="s">
        <v>4</v>
      </c>
      <c r="C181" t="s">
        <v>83</v>
      </c>
      <c r="D181" t="s">
        <v>51</v>
      </c>
      <c r="E181" t="s">
        <v>46</v>
      </c>
      <c r="F181" t="s">
        <v>51</v>
      </c>
      <c r="G181" t="s">
        <v>49</v>
      </c>
      <c r="H181" t="s">
        <v>50</v>
      </c>
      <c r="I181">
        <v>2040</v>
      </c>
      <c r="J181">
        <v>39.527700000000003</v>
      </c>
      <c r="K181" t="s">
        <v>51</v>
      </c>
    </row>
    <row r="182" spans="1:11" x14ac:dyDescent="0.45">
      <c r="A182" t="s">
        <v>23</v>
      </c>
      <c r="B182" t="s">
        <v>4</v>
      </c>
      <c r="C182" t="s">
        <v>83</v>
      </c>
      <c r="D182" t="s">
        <v>51</v>
      </c>
      <c r="E182" t="s">
        <v>46</v>
      </c>
      <c r="F182" t="s">
        <v>51</v>
      </c>
      <c r="G182" t="s">
        <v>49</v>
      </c>
      <c r="H182" t="s">
        <v>50</v>
      </c>
      <c r="I182">
        <v>2045</v>
      </c>
      <c r="J182">
        <v>44.889899999999997</v>
      </c>
      <c r="K182" t="s">
        <v>51</v>
      </c>
    </row>
    <row r="183" spans="1:11" x14ac:dyDescent="0.45">
      <c r="A183" t="s">
        <v>23</v>
      </c>
      <c r="B183" t="s">
        <v>4</v>
      </c>
      <c r="C183" t="s">
        <v>83</v>
      </c>
      <c r="D183" t="s">
        <v>51</v>
      </c>
      <c r="E183" t="s">
        <v>46</v>
      </c>
      <c r="F183" t="s">
        <v>51</v>
      </c>
      <c r="G183" t="s">
        <v>49</v>
      </c>
      <c r="H183" t="s">
        <v>50</v>
      </c>
      <c r="I183">
        <v>2050</v>
      </c>
      <c r="J183">
        <v>47.534700000000001</v>
      </c>
      <c r="K183" t="s">
        <v>51</v>
      </c>
    </row>
    <row r="184" spans="1:11" x14ac:dyDescent="0.45">
      <c r="A184" t="s">
        <v>23</v>
      </c>
      <c r="B184" t="s">
        <v>0</v>
      </c>
      <c r="C184" t="s">
        <v>83</v>
      </c>
      <c r="D184" t="s">
        <v>45</v>
      </c>
      <c r="E184" t="s">
        <v>46</v>
      </c>
      <c r="F184" t="s">
        <v>45</v>
      </c>
      <c r="G184" t="s">
        <v>47</v>
      </c>
      <c r="I184">
        <v>2020</v>
      </c>
      <c r="J184">
        <v>0</v>
      </c>
      <c r="K184" t="s">
        <v>45</v>
      </c>
    </row>
    <row r="185" spans="1:11" x14ac:dyDescent="0.45">
      <c r="A185" t="s">
        <v>23</v>
      </c>
      <c r="B185" t="s">
        <v>0</v>
      </c>
      <c r="C185" t="s">
        <v>83</v>
      </c>
      <c r="D185" t="s">
        <v>45</v>
      </c>
      <c r="E185" t="s">
        <v>46</v>
      </c>
      <c r="F185" t="s">
        <v>45</v>
      </c>
      <c r="G185" t="s">
        <v>47</v>
      </c>
      <c r="I185">
        <v>2025</v>
      </c>
      <c r="J185">
        <v>0</v>
      </c>
      <c r="K185" t="s">
        <v>45</v>
      </c>
    </row>
    <row r="186" spans="1:11" x14ac:dyDescent="0.45">
      <c r="A186" t="s">
        <v>23</v>
      </c>
      <c r="B186" t="s">
        <v>0</v>
      </c>
      <c r="C186" t="s">
        <v>83</v>
      </c>
      <c r="D186" t="s">
        <v>45</v>
      </c>
      <c r="E186" t="s">
        <v>46</v>
      </c>
      <c r="F186" t="s">
        <v>45</v>
      </c>
      <c r="G186" t="s">
        <v>47</v>
      </c>
      <c r="I186">
        <v>2030</v>
      </c>
      <c r="J186">
        <v>0</v>
      </c>
      <c r="K186" t="s">
        <v>45</v>
      </c>
    </row>
    <row r="187" spans="1:11" x14ac:dyDescent="0.45">
      <c r="A187" t="s">
        <v>23</v>
      </c>
      <c r="B187" t="s">
        <v>0</v>
      </c>
      <c r="C187" t="s">
        <v>83</v>
      </c>
      <c r="D187" t="s">
        <v>45</v>
      </c>
      <c r="E187" t="s">
        <v>46</v>
      </c>
      <c r="F187" t="s">
        <v>45</v>
      </c>
      <c r="G187" t="s">
        <v>47</v>
      </c>
      <c r="I187">
        <v>2035</v>
      </c>
      <c r="J187">
        <v>0.97689999999999999</v>
      </c>
      <c r="K187" t="s">
        <v>45</v>
      </c>
    </row>
    <row r="188" spans="1:11" x14ac:dyDescent="0.45">
      <c r="A188" t="s">
        <v>23</v>
      </c>
      <c r="B188" t="s">
        <v>0</v>
      </c>
      <c r="C188" t="s">
        <v>83</v>
      </c>
      <c r="D188" t="s">
        <v>45</v>
      </c>
      <c r="E188" t="s">
        <v>46</v>
      </c>
      <c r="F188" t="s">
        <v>45</v>
      </c>
      <c r="G188" t="s">
        <v>47</v>
      </c>
      <c r="I188">
        <v>2040</v>
      </c>
      <c r="J188">
        <v>2.2319</v>
      </c>
      <c r="K188" t="s">
        <v>45</v>
      </c>
    </row>
    <row r="189" spans="1:11" x14ac:dyDescent="0.45">
      <c r="A189" t="s">
        <v>23</v>
      </c>
      <c r="B189" t="s">
        <v>0</v>
      </c>
      <c r="C189" t="s">
        <v>83</v>
      </c>
      <c r="D189" t="s">
        <v>45</v>
      </c>
      <c r="E189" t="s">
        <v>46</v>
      </c>
      <c r="F189" t="s">
        <v>45</v>
      </c>
      <c r="G189" t="s">
        <v>47</v>
      </c>
      <c r="I189">
        <v>2045</v>
      </c>
      <c r="J189">
        <v>3.6368999999999998</v>
      </c>
      <c r="K189" t="s">
        <v>45</v>
      </c>
    </row>
    <row r="190" spans="1:11" x14ac:dyDescent="0.45">
      <c r="A190" t="s">
        <v>23</v>
      </c>
      <c r="B190" t="s">
        <v>0</v>
      </c>
      <c r="C190" t="s">
        <v>83</v>
      </c>
      <c r="D190" t="s">
        <v>45</v>
      </c>
      <c r="E190" t="s">
        <v>46</v>
      </c>
      <c r="F190" t="s">
        <v>45</v>
      </c>
      <c r="G190" t="s">
        <v>47</v>
      </c>
      <c r="I190">
        <v>2050</v>
      </c>
      <c r="J190">
        <v>6.7667999999999999</v>
      </c>
      <c r="K190" t="s">
        <v>45</v>
      </c>
    </row>
    <row r="191" spans="1:11" x14ac:dyDescent="0.45">
      <c r="A191" t="s">
        <v>23</v>
      </c>
      <c r="B191" t="s">
        <v>0</v>
      </c>
      <c r="C191" t="s">
        <v>83</v>
      </c>
      <c r="D191" t="s">
        <v>24</v>
      </c>
      <c r="E191" t="s">
        <v>25</v>
      </c>
      <c r="F191" t="s">
        <v>24</v>
      </c>
      <c r="G191" t="s">
        <v>26</v>
      </c>
      <c r="H191" t="s">
        <v>13</v>
      </c>
      <c r="I191">
        <v>2020</v>
      </c>
      <c r="J191">
        <v>6.08E-2</v>
      </c>
      <c r="K191" t="s">
        <v>24</v>
      </c>
    </row>
    <row r="192" spans="1:11" x14ac:dyDescent="0.45">
      <c r="A192" t="s">
        <v>23</v>
      </c>
      <c r="B192" t="s">
        <v>0</v>
      </c>
      <c r="C192" t="s">
        <v>83</v>
      </c>
      <c r="D192" t="s">
        <v>24</v>
      </c>
      <c r="E192" t="s">
        <v>25</v>
      </c>
      <c r="F192" t="s">
        <v>24</v>
      </c>
      <c r="G192" t="s">
        <v>26</v>
      </c>
      <c r="H192" t="s">
        <v>13</v>
      </c>
      <c r="I192">
        <v>2025</v>
      </c>
      <c r="J192">
        <v>5.8299999999999998E-2</v>
      </c>
      <c r="K192" t="s">
        <v>24</v>
      </c>
    </row>
    <row r="193" spans="1:11" x14ac:dyDescent="0.45">
      <c r="A193" t="s">
        <v>23</v>
      </c>
      <c r="B193" t="s">
        <v>0</v>
      </c>
      <c r="C193" t="s">
        <v>83</v>
      </c>
      <c r="D193" t="s">
        <v>24</v>
      </c>
      <c r="E193" t="s">
        <v>25</v>
      </c>
      <c r="F193" t="s">
        <v>24</v>
      </c>
      <c r="G193" t="s">
        <v>26</v>
      </c>
      <c r="H193" t="s">
        <v>13</v>
      </c>
      <c r="I193">
        <v>2030</v>
      </c>
      <c r="J193">
        <v>5.3100000000000001E-2</v>
      </c>
      <c r="K193" t="s">
        <v>24</v>
      </c>
    </row>
    <row r="194" spans="1:11" x14ac:dyDescent="0.45">
      <c r="A194" t="s">
        <v>23</v>
      </c>
      <c r="B194" t="s">
        <v>0</v>
      </c>
      <c r="C194" t="s">
        <v>83</v>
      </c>
      <c r="D194" t="s">
        <v>24</v>
      </c>
      <c r="E194" t="s">
        <v>25</v>
      </c>
      <c r="F194" t="s">
        <v>24</v>
      </c>
      <c r="G194" t="s">
        <v>26</v>
      </c>
      <c r="H194" t="s">
        <v>13</v>
      </c>
      <c r="I194">
        <v>2035</v>
      </c>
      <c r="J194">
        <v>5.2900000000000003E-2</v>
      </c>
      <c r="K194" t="s">
        <v>24</v>
      </c>
    </row>
    <row r="195" spans="1:11" x14ac:dyDescent="0.45">
      <c r="A195" t="s">
        <v>23</v>
      </c>
      <c r="B195" t="s">
        <v>0</v>
      </c>
      <c r="C195" t="s">
        <v>83</v>
      </c>
      <c r="D195" t="s">
        <v>24</v>
      </c>
      <c r="E195" t="s">
        <v>25</v>
      </c>
      <c r="F195" t="s">
        <v>24</v>
      </c>
      <c r="G195" t="s">
        <v>26</v>
      </c>
      <c r="H195" t="s">
        <v>13</v>
      </c>
      <c r="I195">
        <v>2040</v>
      </c>
      <c r="J195">
        <v>4.7800000000000002E-2</v>
      </c>
      <c r="K195" t="s">
        <v>24</v>
      </c>
    </row>
    <row r="196" spans="1:11" x14ac:dyDescent="0.45">
      <c r="A196" t="s">
        <v>23</v>
      </c>
      <c r="B196" t="s">
        <v>0</v>
      </c>
      <c r="C196" t="s">
        <v>83</v>
      </c>
      <c r="D196" t="s">
        <v>24</v>
      </c>
      <c r="E196" t="s">
        <v>25</v>
      </c>
      <c r="F196" t="s">
        <v>24</v>
      </c>
      <c r="G196" t="s">
        <v>26</v>
      </c>
      <c r="H196" t="s">
        <v>13</v>
      </c>
      <c r="I196">
        <v>2045</v>
      </c>
      <c r="J196">
        <v>4.3700000000000003E-2</v>
      </c>
      <c r="K196" t="s">
        <v>24</v>
      </c>
    </row>
    <row r="197" spans="1:11" x14ac:dyDescent="0.45">
      <c r="A197" t="s">
        <v>23</v>
      </c>
      <c r="B197" t="s">
        <v>0</v>
      </c>
      <c r="C197" t="s">
        <v>83</v>
      </c>
      <c r="D197" t="s">
        <v>24</v>
      </c>
      <c r="E197" t="s">
        <v>25</v>
      </c>
      <c r="F197" t="s">
        <v>24</v>
      </c>
      <c r="G197" t="s">
        <v>26</v>
      </c>
      <c r="H197" t="s">
        <v>13</v>
      </c>
      <c r="I197">
        <v>2050</v>
      </c>
      <c r="J197">
        <v>4.1099999999999998E-2</v>
      </c>
      <c r="K197" t="s">
        <v>24</v>
      </c>
    </row>
    <row r="198" spans="1:11" x14ac:dyDescent="0.45">
      <c r="A198" t="s">
        <v>23</v>
      </c>
      <c r="B198" t="s">
        <v>0</v>
      </c>
      <c r="C198" t="s">
        <v>83</v>
      </c>
      <c r="D198" t="s">
        <v>28</v>
      </c>
      <c r="E198" t="s">
        <v>25</v>
      </c>
      <c r="F198" t="s">
        <v>28</v>
      </c>
      <c r="G198" t="s">
        <v>26</v>
      </c>
      <c r="H198" t="s">
        <v>12</v>
      </c>
      <c r="I198">
        <v>2020</v>
      </c>
      <c r="J198">
        <v>0.1492</v>
      </c>
      <c r="K198" t="s">
        <v>28</v>
      </c>
    </row>
    <row r="199" spans="1:11" x14ac:dyDescent="0.45">
      <c r="A199" t="s">
        <v>23</v>
      </c>
      <c r="B199" t="s">
        <v>0</v>
      </c>
      <c r="C199" t="s">
        <v>83</v>
      </c>
      <c r="D199" t="s">
        <v>28</v>
      </c>
      <c r="E199" t="s">
        <v>25</v>
      </c>
      <c r="F199" t="s">
        <v>28</v>
      </c>
      <c r="G199" t="s">
        <v>26</v>
      </c>
      <c r="H199" t="s">
        <v>12</v>
      </c>
      <c r="I199">
        <v>2025</v>
      </c>
      <c r="J199">
        <v>0.17150000000000001</v>
      </c>
      <c r="K199" t="s">
        <v>28</v>
      </c>
    </row>
    <row r="200" spans="1:11" x14ac:dyDescent="0.45">
      <c r="A200" t="s">
        <v>23</v>
      </c>
      <c r="B200" t="s">
        <v>0</v>
      </c>
      <c r="C200" t="s">
        <v>83</v>
      </c>
      <c r="D200" t="s">
        <v>28</v>
      </c>
      <c r="E200" t="s">
        <v>25</v>
      </c>
      <c r="F200" t="s">
        <v>28</v>
      </c>
      <c r="G200" t="s">
        <v>26</v>
      </c>
      <c r="H200" t="s">
        <v>12</v>
      </c>
      <c r="I200">
        <v>2030</v>
      </c>
      <c r="J200">
        <v>0.1956</v>
      </c>
      <c r="K200" t="s">
        <v>28</v>
      </c>
    </row>
    <row r="201" spans="1:11" x14ac:dyDescent="0.45">
      <c r="A201" t="s">
        <v>23</v>
      </c>
      <c r="B201" t="s">
        <v>0</v>
      </c>
      <c r="C201" t="s">
        <v>83</v>
      </c>
      <c r="D201" t="s">
        <v>28</v>
      </c>
      <c r="E201" t="s">
        <v>25</v>
      </c>
      <c r="F201" t="s">
        <v>28</v>
      </c>
      <c r="G201" t="s">
        <v>26</v>
      </c>
      <c r="H201" t="s">
        <v>12</v>
      </c>
      <c r="I201">
        <v>2035</v>
      </c>
      <c r="J201">
        <v>0.19309999999999999</v>
      </c>
      <c r="K201" t="s">
        <v>28</v>
      </c>
    </row>
    <row r="202" spans="1:11" x14ac:dyDescent="0.45">
      <c r="A202" t="s">
        <v>23</v>
      </c>
      <c r="B202" t="s">
        <v>0</v>
      </c>
      <c r="C202" t="s">
        <v>83</v>
      </c>
      <c r="D202" t="s">
        <v>28</v>
      </c>
      <c r="E202" t="s">
        <v>25</v>
      </c>
      <c r="F202" t="s">
        <v>28</v>
      </c>
      <c r="G202" t="s">
        <v>26</v>
      </c>
      <c r="H202" t="s">
        <v>12</v>
      </c>
      <c r="I202">
        <v>2040</v>
      </c>
      <c r="J202">
        <v>0.19470000000000001</v>
      </c>
      <c r="K202" t="s">
        <v>28</v>
      </c>
    </row>
    <row r="203" spans="1:11" x14ac:dyDescent="0.45">
      <c r="A203" t="s">
        <v>23</v>
      </c>
      <c r="B203" t="s">
        <v>0</v>
      </c>
      <c r="C203" t="s">
        <v>83</v>
      </c>
      <c r="D203" t="s">
        <v>28</v>
      </c>
      <c r="E203" t="s">
        <v>25</v>
      </c>
      <c r="F203" t="s">
        <v>28</v>
      </c>
      <c r="G203" t="s">
        <v>26</v>
      </c>
      <c r="H203" t="s">
        <v>12</v>
      </c>
      <c r="I203">
        <v>2045</v>
      </c>
      <c r="J203">
        <v>0.21210000000000001</v>
      </c>
      <c r="K203" t="s">
        <v>28</v>
      </c>
    </row>
    <row r="204" spans="1:11" x14ac:dyDescent="0.45">
      <c r="A204" t="s">
        <v>23</v>
      </c>
      <c r="B204" t="s">
        <v>0</v>
      </c>
      <c r="C204" t="s">
        <v>83</v>
      </c>
      <c r="D204" t="s">
        <v>28</v>
      </c>
      <c r="E204" t="s">
        <v>25</v>
      </c>
      <c r="F204" t="s">
        <v>28</v>
      </c>
      <c r="G204" t="s">
        <v>26</v>
      </c>
      <c r="H204" t="s">
        <v>12</v>
      </c>
      <c r="I204">
        <v>2050</v>
      </c>
      <c r="J204">
        <v>0.23300000000000001</v>
      </c>
      <c r="K204" t="s">
        <v>28</v>
      </c>
    </row>
    <row r="205" spans="1:11" x14ac:dyDescent="0.45">
      <c r="A205" t="s">
        <v>23</v>
      </c>
      <c r="B205" t="s">
        <v>0</v>
      </c>
      <c r="C205" t="s">
        <v>83</v>
      </c>
      <c r="D205" t="s">
        <v>27</v>
      </c>
      <c r="E205" t="s">
        <v>25</v>
      </c>
      <c r="F205" t="s">
        <v>27</v>
      </c>
      <c r="G205" t="s">
        <v>26</v>
      </c>
      <c r="H205" t="s">
        <v>10</v>
      </c>
      <c r="I205">
        <v>2020</v>
      </c>
      <c r="J205">
        <v>2.12E-2</v>
      </c>
      <c r="K205" t="s">
        <v>27</v>
      </c>
    </row>
    <row r="206" spans="1:11" x14ac:dyDescent="0.45">
      <c r="A206" t="s">
        <v>23</v>
      </c>
      <c r="B206" t="s">
        <v>0</v>
      </c>
      <c r="C206" t="s">
        <v>83</v>
      </c>
      <c r="D206" t="s">
        <v>27</v>
      </c>
      <c r="E206" t="s">
        <v>25</v>
      </c>
      <c r="F206" t="s">
        <v>27</v>
      </c>
      <c r="G206" t="s">
        <v>26</v>
      </c>
      <c r="H206" t="s">
        <v>10</v>
      </c>
      <c r="I206">
        <v>2025</v>
      </c>
      <c r="J206">
        <v>1.72E-2</v>
      </c>
      <c r="K206" t="s">
        <v>27</v>
      </c>
    </row>
    <row r="207" spans="1:11" x14ac:dyDescent="0.45">
      <c r="A207" t="s">
        <v>23</v>
      </c>
      <c r="B207" t="s">
        <v>0</v>
      </c>
      <c r="C207" t="s">
        <v>83</v>
      </c>
      <c r="D207" t="s">
        <v>27</v>
      </c>
      <c r="E207" t="s">
        <v>25</v>
      </c>
      <c r="F207" t="s">
        <v>27</v>
      </c>
      <c r="G207" t="s">
        <v>26</v>
      </c>
      <c r="H207" t="s">
        <v>10</v>
      </c>
      <c r="I207">
        <v>2030</v>
      </c>
      <c r="J207">
        <v>2.5499999999999998E-2</v>
      </c>
      <c r="K207" t="s">
        <v>27</v>
      </c>
    </row>
    <row r="208" spans="1:11" x14ac:dyDescent="0.45">
      <c r="A208" t="s">
        <v>23</v>
      </c>
      <c r="B208" t="s">
        <v>0</v>
      </c>
      <c r="C208" t="s">
        <v>83</v>
      </c>
      <c r="D208" t="s">
        <v>27</v>
      </c>
      <c r="E208" t="s">
        <v>25</v>
      </c>
      <c r="F208" t="s">
        <v>27</v>
      </c>
      <c r="G208" t="s">
        <v>26</v>
      </c>
      <c r="H208" t="s">
        <v>10</v>
      </c>
      <c r="I208">
        <v>2035</v>
      </c>
      <c r="J208">
        <v>3.8399999999999997E-2</v>
      </c>
      <c r="K208" t="s">
        <v>27</v>
      </c>
    </row>
    <row r="209" spans="1:12" x14ac:dyDescent="0.45">
      <c r="A209" t="s">
        <v>23</v>
      </c>
      <c r="B209" t="s">
        <v>0</v>
      </c>
      <c r="C209" t="s">
        <v>83</v>
      </c>
      <c r="D209" t="s">
        <v>27</v>
      </c>
      <c r="E209" t="s">
        <v>25</v>
      </c>
      <c r="F209" t="s">
        <v>27</v>
      </c>
      <c r="G209" t="s">
        <v>26</v>
      </c>
      <c r="H209" t="s">
        <v>10</v>
      </c>
      <c r="I209">
        <v>2040</v>
      </c>
      <c r="J209">
        <v>6.7100000000000007E-2</v>
      </c>
      <c r="K209" t="s">
        <v>27</v>
      </c>
    </row>
    <row r="210" spans="1:12" x14ac:dyDescent="0.45">
      <c r="A210" t="s">
        <v>23</v>
      </c>
      <c r="B210" t="s">
        <v>0</v>
      </c>
      <c r="C210" t="s">
        <v>83</v>
      </c>
      <c r="D210" t="s">
        <v>27</v>
      </c>
      <c r="E210" t="s">
        <v>25</v>
      </c>
      <c r="F210" t="s">
        <v>27</v>
      </c>
      <c r="G210" t="s">
        <v>26</v>
      </c>
      <c r="H210" t="s">
        <v>10</v>
      </c>
      <c r="I210">
        <v>2045</v>
      </c>
      <c r="J210">
        <v>9.3899999999999997E-2</v>
      </c>
      <c r="K210" t="s">
        <v>27</v>
      </c>
    </row>
    <row r="211" spans="1:12" x14ac:dyDescent="0.45">
      <c r="A211" t="s">
        <v>23</v>
      </c>
      <c r="B211" t="s">
        <v>0</v>
      </c>
      <c r="C211" t="s">
        <v>83</v>
      </c>
      <c r="D211" t="s">
        <v>27</v>
      </c>
      <c r="E211" t="s">
        <v>25</v>
      </c>
      <c r="F211" t="s">
        <v>27</v>
      </c>
      <c r="G211" t="s">
        <v>26</v>
      </c>
      <c r="H211" t="s">
        <v>10</v>
      </c>
      <c r="I211">
        <v>2050</v>
      </c>
      <c r="J211">
        <v>0.1142</v>
      </c>
      <c r="K211" t="s">
        <v>27</v>
      </c>
    </row>
    <row r="212" spans="1:12" x14ac:dyDescent="0.45">
      <c r="A212" t="s">
        <v>23</v>
      </c>
      <c r="B212" t="s">
        <v>0</v>
      </c>
      <c r="C212" t="s">
        <v>83</v>
      </c>
      <c r="D212" t="s">
        <v>70</v>
      </c>
      <c r="E212" t="s">
        <v>71</v>
      </c>
      <c r="F212" t="s">
        <v>52</v>
      </c>
      <c r="G212" t="s">
        <v>72</v>
      </c>
      <c r="I212">
        <v>2020</v>
      </c>
      <c r="J212">
        <v>0.41360000000000002</v>
      </c>
      <c r="K212" t="s">
        <v>52</v>
      </c>
      <c r="L212">
        <v>94</v>
      </c>
    </row>
    <row r="213" spans="1:12" x14ac:dyDescent="0.45">
      <c r="A213" t="s">
        <v>23</v>
      </c>
      <c r="B213" t="s">
        <v>0</v>
      </c>
      <c r="C213" t="s">
        <v>83</v>
      </c>
      <c r="D213" t="s">
        <v>70</v>
      </c>
      <c r="E213" t="s">
        <v>71</v>
      </c>
      <c r="F213" t="s">
        <v>52</v>
      </c>
      <c r="G213" t="s">
        <v>72</v>
      </c>
      <c r="I213">
        <v>2025</v>
      </c>
      <c r="J213">
        <v>0.32900000000000001</v>
      </c>
      <c r="K213" t="s">
        <v>52</v>
      </c>
      <c r="L213">
        <v>94</v>
      </c>
    </row>
    <row r="214" spans="1:12" x14ac:dyDescent="0.45">
      <c r="A214" t="s">
        <v>23</v>
      </c>
      <c r="B214" t="s">
        <v>0</v>
      </c>
      <c r="C214" t="s">
        <v>83</v>
      </c>
      <c r="D214" t="s">
        <v>70</v>
      </c>
      <c r="E214" t="s">
        <v>71</v>
      </c>
      <c r="F214" t="s">
        <v>52</v>
      </c>
      <c r="G214" t="s">
        <v>72</v>
      </c>
      <c r="I214">
        <v>2030</v>
      </c>
      <c r="J214">
        <v>0.22559999999999997</v>
      </c>
      <c r="K214" t="s">
        <v>52</v>
      </c>
      <c r="L214">
        <v>94</v>
      </c>
    </row>
    <row r="215" spans="1:12" x14ac:dyDescent="0.45">
      <c r="A215" t="s">
        <v>23</v>
      </c>
      <c r="B215" t="s">
        <v>0</v>
      </c>
      <c r="C215" t="s">
        <v>83</v>
      </c>
      <c r="D215" t="s">
        <v>70</v>
      </c>
      <c r="E215" t="s">
        <v>71</v>
      </c>
      <c r="F215" t="s">
        <v>52</v>
      </c>
      <c r="G215" t="s">
        <v>72</v>
      </c>
      <c r="I215">
        <v>2035</v>
      </c>
      <c r="J215">
        <v>0.20680000000000001</v>
      </c>
      <c r="K215" t="s">
        <v>52</v>
      </c>
      <c r="L215">
        <v>94</v>
      </c>
    </row>
    <row r="216" spans="1:12" x14ac:dyDescent="0.45">
      <c r="A216" t="s">
        <v>23</v>
      </c>
      <c r="B216" t="s">
        <v>0</v>
      </c>
      <c r="C216" t="s">
        <v>83</v>
      </c>
      <c r="D216" t="s">
        <v>70</v>
      </c>
      <c r="E216" t="s">
        <v>71</v>
      </c>
      <c r="F216" t="s">
        <v>52</v>
      </c>
      <c r="G216" t="s">
        <v>72</v>
      </c>
      <c r="I216">
        <v>2040</v>
      </c>
      <c r="J216">
        <v>5.6399999999999992E-2</v>
      </c>
      <c r="K216" t="s">
        <v>52</v>
      </c>
      <c r="L216">
        <v>94</v>
      </c>
    </row>
    <row r="217" spans="1:12" x14ac:dyDescent="0.45">
      <c r="A217" t="s">
        <v>23</v>
      </c>
      <c r="B217" t="s">
        <v>0</v>
      </c>
      <c r="C217" t="s">
        <v>83</v>
      </c>
      <c r="D217" t="s">
        <v>70</v>
      </c>
      <c r="E217" t="s">
        <v>71</v>
      </c>
      <c r="F217" t="s">
        <v>52</v>
      </c>
      <c r="G217" t="s">
        <v>72</v>
      </c>
      <c r="I217">
        <v>2045</v>
      </c>
      <c r="J217">
        <v>0</v>
      </c>
      <c r="K217" t="s">
        <v>52</v>
      </c>
      <c r="L217">
        <v>94</v>
      </c>
    </row>
    <row r="218" spans="1:12" x14ac:dyDescent="0.45">
      <c r="A218" t="s">
        <v>23</v>
      </c>
      <c r="B218" t="s">
        <v>0</v>
      </c>
      <c r="C218" t="s">
        <v>83</v>
      </c>
      <c r="D218" t="s">
        <v>70</v>
      </c>
      <c r="E218" t="s">
        <v>71</v>
      </c>
      <c r="F218" t="s">
        <v>52</v>
      </c>
      <c r="G218" t="s">
        <v>72</v>
      </c>
      <c r="I218">
        <v>2050</v>
      </c>
      <c r="J218">
        <v>0</v>
      </c>
      <c r="K218" t="s">
        <v>52</v>
      </c>
      <c r="L218">
        <v>94</v>
      </c>
    </row>
    <row r="219" spans="1:12" x14ac:dyDescent="0.45">
      <c r="A219" t="s">
        <v>23</v>
      </c>
      <c r="B219" t="s">
        <v>0</v>
      </c>
      <c r="C219" t="s">
        <v>83</v>
      </c>
      <c r="D219" t="s">
        <v>70</v>
      </c>
      <c r="E219" t="s">
        <v>71</v>
      </c>
      <c r="F219" t="s">
        <v>53</v>
      </c>
      <c r="G219" t="s">
        <v>72</v>
      </c>
      <c r="I219">
        <v>2020</v>
      </c>
      <c r="J219">
        <v>0.15949999999999998</v>
      </c>
      <c r="K219" t="s">
        <v>53</v>
      </c>
      <c r="L219">
        <v>55</v>
      </c>
    </row>
    <row r="220" spans="1:12" x14ac:dyDescent="0.45">
      <c r="A220" t="s">
        <v>23</v>
      </c>
      <c r="B220" t="s">
        <v>0</v>
      </c>
      <c r="C220" t="s">
        <v>83</v>
      </c>
      <c r="D220" t="s">
        <v>70</v>
      </c>
      <c r="E220" t="s">
        <v>71</v>
      </c>
      <c r="F220" t="s">
        <v>53</v>
      </c>
      <c r="G220" t="s">
        <v>72</v>
      </c>
      <c r="I220">
        <v>2025</v>
      </c>
      <c r="J220">
        <v>0.32450000000000001</v>
      </c>
      <c r="K220" t="s">
        <v>53</v>
      </c>
      <c r="L220">
        <v>55</v>
      </c>
    </row>
    <row r="221" spans="1:12" x14ac:dyDescent="0.45">
      <c r="A221" t="s">
        <v>23</v>
      </c>
      <c r="B221" t="s">
        <v>0</v>
      </c>
      <c r="C221" t="s">
        <v>83</v>
      </c>
      <c r="D221" t="s">
        <v>70</v>
      </c>
      <c r="E221" t="s">
        <v>71</v>
      </c>
      <c r="F221" t="s">
        <v>53</v>
      </c>
      <c r="G221" t="s">
        <v>72</v>
      </c>
      <c r="I221">
        <v>2030</v>
      </c>
      <c r="J221">
        <v>0.28599999999999998</v>
      </c>
      <c r="K221" t="s">
        <v>53</v>
      </c>
      <c r="L221">
        <v>55</v>
      </c>
    </row>
    <row r="222" spans="1:12" x14ac:dyDescent="0.45">
      <c r="A222" t="s">
        <v>23</v>
      </c>
      <c r="B222" t="s">
        <v>0</v>
      </c>
      <c r="C222" t="s">
        <v>83</v>
      </c>
      <c r="D222" t="s">
        <v>70</v>
      </c>
      <c r="E222" t="s">
        <v>71</v>
      </c>
      <c r="F222" t="s">
        <v>53</v>
      </c>
      <c r="G222" t="s">
        <v>72</v>
      </c>
      <c r="I222">
        <v>2035</v>
      </c>
      <c r="J222">
        <v>0.72599999999999998</v>
      </c>
      <c r="K222" t="s">
        <v>53</v>
      </c>
      <c r="L222">
        <v>55</v>
      </c>
    </row>
    <row r="223" spans="1:12" x14ac:dyDescent="0.45">
      <c r="A223" t="s">
        <v>23</v>
      </c>
      <c r="B223" t="s">
        <v>0</v>
      </c>
      <c r="C223" t="s">
        <v>83</v>
      </c>
      <c r="D223" t="s">
        <v>70</v>
      </c>
      <c r="E223" t="s">
        <v>71</v>
      </c>
      <c r="F223" t="s">
        <v>53</v>
      </c>
      <c r="G223" t="s">
        <v>72</v>
      </c>
      <c r="I223">
        <v>2040</v>
      </c>
      <c r="J223">
        <v>0.8909999999999999</v>
      </c>
      <c r="K223" t="s">
        <v>53</v>
      </c>
      <c r="L223">
        <v>55</v>
      </c>
    </row>
    <row r="224" spans="1:12" x14ac:dyDescent="0.45">
      <c r="A224" t="s">
        <v>23</v>
      </c>
      <c r="B224" t="s">
        <v>0</v>
      </c>
      <c r="C224" t="s">
        <v>83</v>
      </c>
      <c r="D224" t="s">
        <v>70</v>
      </c>
      <c r="E224" t="s">
        <v>71</v>
      </c>
      <c r="F224" t="s">
        <v>53</v>
      </c>
      <c r="G224" t="s">
        <v>72</v>
      </c>
      <c r="I224">
        <v>2045</v>
      </c>
      <c r="J224">
        <v>1.2264999999999999</v>
      </c>
      <c r="K224" t="s">
        <v>53</v>
      </c>
      <c r="L224">
        <v>55</v>
      </c>
    </row>
    <row r="225" spans="1:12" x14ac:dyDescent="0.45">
      <c r="A225" t="s">
        <v>23</v>
      </c>
      <c r="B225" t="s">
        <v>0</v>
      </c>
      <c r="C225" t="s">
        <v>83</v>
      </c>
      <c r="D225" t="s">
        <v>70</v>
      </c>
      <c r="E225" t="s">
        <v>71</v>
      </c>
      <c r="F225" t="s">
        <v>53</v>
      </c>
      <c r="G225" t="s">
        <v>72</v>
      </c>
      <c r="I225">
        <v>2050</v>
      </c>
      <c r="J225">
        <v>1.177</v>
      </c>
      <c r="K225" t="s">
        <v>53</v>
      </c>
      <c r="L225">
        <v>55</v>
      </c>
    </row>
    <row r="226" spans="1:12" x14ac:dyDescent="0.45">
      <c r="A226" t="s">
        <v>23</v>
      </c>
      <c r="B226" t="s">
        <v>0</v>
      </c>
      <c r="C226" t="s">
        <v>83</v>
      </c>
      <c r="D226" t="s">
        <v>70</v>
      </c>
      <c r="E226" t="s">
        <v>71</v>
      </c>
      <c r="F226" t="s">
        <v>54</v>
      </c>
      <c r="G226" t="s">
        <v>72</v>
      </c>
      <c r="I226">
        <v>2020</v>
      </c>
      <c r="J226">
        <v>2.0999999999999998E-2</v>
      </c>
      <c r="K226" t="s">
        <v>54</v>
      </c>
      <c r="L226">
        <v>70</v>
      </c>
    </row>
    <row r="227" spans="1:12" x14ac:dyDescent="0.45">
      <c r="A227" t="s">
        <v>23</v>
      </c>
      <c r="B227" t="s">
        <v>0</v>
      </c>
      <c r="C227" t="s">
        <v>83</v>
      </c>
      <c r="D227" t="s">
        <v>70</v>
      </c>
      <c r="E227" t="s">
        <v>71</v>
      </c>
      <c r="F227" t="s">
        <v>54</v>
      </c>
      <c r="G227" t="s">
        <v>72</v>
      </c>
      <c r="I227">
        <v>2025</v>
      </c>
      <c r="J227">
        <v>7.0000000000000001E-3</v>
      </c>
      <c r="K227" t="s">
        <v>54</v>
      </c>
      <c r="L227">
        <v>70</v>
      </c>
    </row>
    <row r="228" spans="1:12" x14ac:dyDescent="0.45">
      <c r="A228" t="s">
        <v>23</v>
      </c>
      <c r="B228" t="s">
        <v>0</v>
      </c>
      <c r="C228" t="s">
        <v>83</v>
      </c>
      <c r="D228" t="s">
        <v>70</v>
      </c>
      <c r="E228" t="s">
        <v>71</v>
      </c>
      <c r="F228" t="s">
        <v>54</v>
      </c>
      <c r="G228" t="s">
        <v>72</v>
      </c>
      <c r="I228">
        <v>2030</v>
      </c>
      <c r="J228">
        <v>0</v>
      </c>
      <c r="K228" t="s">
        <v>54</v>
      </c>
      <c r="L228">
        <v>70</v>
      </c>
    </row>
    <row r="229" spans="1:12" x14ac:dyDescent="0.45">
      <c r="A229" t="s">
        <v>23</v>
      </c>
      <c r="B229" t="s">
        <v>0</v>
      </c>
      <c r="C229" t="s">
        <v>83</v>
      </c>
      <c r="D229" t="s">
        <v>70</v>
      </c>
      <c r="E229" t="s">
        <v>71</v>
      </c>
      <c r="F229" t="s">
        <v>54</v>
      </c>
      <c r="G229" t="s">
        <v>72</v>
      </c>
      <c r="I229">
        <v>2035</v>
      </c>
      <c r="J229">
        <v>0</v>
      </c>
      <c r="K229" t="s">
        <v>54</v>
      </c>
      <c r="L229">
        <v>70</v>
      </c>
    </row>
    <row r="230" spans="1:12" x14ac:dyDescent="0.45">
      <c r="A230" t="s">
        <v>23</v>
      </c>
      <c r="B230" t="s">
        <v>0</v>
      </c>
      <c r="C230" t="s">
        <v>83</v>
      </c>
      <c r="D230" t="s">
        <v>70</v>
      </c>
      <c r="E230" t="s">
        <v>71</v>
      </c>
      <c r="F230" t="s">
        <v>54</v>
      </c>
      <c r="G230" t="s">
        <v>72</v>
      </c>
      <c r="I230">
        <v>2040</v>
      </c>
      <c r="J230">
        <v>0</v>
      </c>
      <c r="K230" t="s">
        <v>54</v>
      </c>
      <c r="L230">
        <v>70</v>
      </c>
    </row>
    <row r="231" spans="1:12" x14ac:dyDescent="0.45">
      <c r="A231" t="s">
        <v>23</v>
      </c>
      <c r="B231" t="s">
        <v>0</v>
      </c>
      <c r="C231" t="s">
        <v>83</v>
      </c>
      <c r="D231" t="s">
        <v>70</v>
      </c>
      <c r="E231" t="s">
        <v>71</v>
      </c>
      <c r="F231" t="s">
        <v>54</v>
      </c>
      <c r="G231" t="s">
        <v>72</v>
      </c>
      <c r="I231">
        <v>2045</v>
      </c>
      <c r="J231">
        <v>0</v>
      </c>
      <c r="K231" t="s">
        <v>54</v>
      </c>
      <c r="L231">
        <v>70</v>
      </c>
    </row>
    <row r="232" spans="1:12" x14ac:dyDescent="0.45">
      <c r="A232" t="s">
        <v>23</v>
      </c>
      <c r="B232" t="s">
        <v>0</v>
      </c>
      <c r="C232" t="s">
        <v>83</v>
      </c>
      <c r="D232" t="s">
        <v>70</v>
      </c>
      <c r="E232" t="s">
        <v>71</v>
      </c>
      <c r="F232" t="s">
        <v>54</v>
      </c>
      <c r="G232" t="s">
        <v>72</v>
      </c>
      <c r="I232">
        <v>2050</v>
      </c>
      <c r="J232">
        <v>0</v>
      </c>
      <c r="K232" t="s">
        <v>54</v>
      </c>
      <c r="L232">
        <v>70</v>
      </c>
    </row>
    <row r="233" spans="1:12" x14ac:dyDescent="0.45">
      <c r="A233" t="s">
        <v>23</v>
      </c>
      <c r="B233" t="s">
        <v>0</v>
      </c>
      <c r="C233" t="s">
        <v>83</v>
      </c>
      <c r="D233" t="s">
        <v>29</v>
      </c>
      <c r="E233" t="s">
        <v>30</v>
      </c>
      <c r="F233" t="s">
        <v>29</v>
      </c>
      <c r="G233" t="s">
        <v>31</v>
      </c>
      <c r="H233" t="s">
        <v>32</v>
      </c>
      <c r="I233">
        <v>2020</v>
      </c>
      <c r="J233">
        <v>0.79330000000000001</v>
      </c>
      <c r="K233" t="s">
        <v>29</v>
      </c>
    </row>
    <row r="234" spans="1:12" x14ac:dyDescent="0.45">
      <c r="A234" t="s">
        <v>23</v>
      </c>
      <c r="B234" t="s">
        <v>0</v>
      </c>
      <c r="C234" t="s">
        <v>83</v>
      </c>
      <c r="D234" t="s">
        <v>29</v>
      </c>
      <c r="E234" t="s">
        <v>30</v>
      </c>
      <c r="F234" t="s">
        <v>29</v>
      </c>
      <c r="G234" t="s">
        <v>31</v>
      </c>
      <c r="H234" t="s">
        <v>32</v>
      </c>
      <c r="I234">
        <v>2025</v>
      </c>
      <c r="J234">
        <v>1.8441000000000001</v>
      </c>
      <c r="K234" t="s">
        <v>29</v>
      </c>
    </row>
    <row r="235" spans="1:12" x14ac:dyDescent="0.45">
      <c r="A235" t="s">
        <v>23</v>
      </c>
      <c r="B235" t="s">
        <v>0</v>
      </c>
      <c r="C235" t="s">
        <v>83</v>
      </c>
      <c r="D235" t="s">
        <v>29</v>
      </c>
      <c r="E235" t="s">
        <v>30</v>
      </c>
      <c r="F235" t="s">
        <v>29</v>
      </c>
      <c r="G235" t="s">
        <v>31</v>
      </c>
      <c r="H235" t="s">
        <v>32</v>
      </c>
      <c r="I235">
        <v>2030</v>
      </c>
      <c r="J235">
        <v>4.6741999999999999</v>
      </c>
      <c r="K235" t="s">
        <v>29</v>
      </c>
    </row>
    <row r="236" spans="1:12" x14ac:dyDescent="0.45">
      <c r="A236" t="s">
        <v>23</v>
      </c>
      <c r="B236" t="s">
        <v>0</v>
      </c>
      <c r="C236" t="s">
        <v>83</v>
      </c>
      <c r="D236" t="s">
        <v>29</v>
      </c>
      <c r="E236" t="s">
        <v>30</v>
      </c>
      <c r="F236" t="s">
        <v>29</v>
      </c>
      <c r="G236" t="s">
        <v>31</v>
      </c>
      <c r="H236" t="s">
        <v>32</v>
      </c>
      <c r="I236">
        <v>2035</v>
      </c>
      <c r="J236">
        <v>7.4222999999999999</v>
      </c>
      <c r="K236" t="s">
        <v>29</v>
      </c>
    </row>
    <row r="237" spans="1:12" x14ac:dyDescent="0.45">
      <c r="A237" t="s">
        <v>23</v>
      </c>
      <c r="B237" t="s">
        <v>0</v>
      </c>
      <c r="C237" t="s">
        <v>83</v>
      </c>
      <c r="D237" t="s">
        <v>29</v>
      </c>
      <c r="E237" t="s">
        <v>30</v>
      </c>
      <c r="F237" t="s">
        <v>29</v>
      </c>
      <c r="G237" t="s">
        <v>31</v>
      </c>
      <c r="H237" t="s">
        <v>32</v>
      </c>
      <c r="I237">
        <v>2040</v>
      </c>
      <c r="J237">
        <v>8.4809000000000001</v>
      </c>
      <c r="K237" t="s">
        <v>29</v>
      </c>
    </row>
    <row r="238" spans="1:12" x14ac:dyDescent="0.45">
      <c r="A238" t="s">
        <v>23</v>
      </c>
      <c r="B238" t="s">
        <v>0</v>
      </c>
      <c r="C238" t="s">
        <v>83</v>
      </c>
      <c r="D238" t="s">
        <v>29</v>
      </c>
      <c r="E238" t="s">
        <v>30</v>
      </c>
      <c r="F238" t="s">
        <v>29</v>
      </c>
      <c r="G238" t="s">
        <v>31</v>
      </c>
      <c r="H238" t="s">
        <v>32</v>
      </c>
      <c r="I238">
        <v>2045</v>
      </c>
      <c r="J238">
        <v>9.75</v>
      </c>
      <c r="K238" t="s">
        <v>29</v>
      </c>
    </row>
    <row r="239" spans="1:12" x14ac:dyDescent="0.45">
      <c r="A239" t="s">
        <v>23</v>
      </c>
      <c r="B239" t="s">
        <v>0</v>
      </c>
      <c r="C239" t="s">
        <v>83</v>
      </c>
      <c r="D239" t="s">
        <v>29</v>
      </c>
      <c r="E239" t="s">
        <v>30</v>
      </c>
      <c r="F239" t="s">
        <v>29</v>
      </c>
      <c r="G239" t="s">
        <v>31</v>
      </c>
      <c r="H239" t="s">
        <v>32</v>
      </c>
      <c r="I239">
        <v>2050</v>
      </c>
      <c r="J239">
        <v>11.804</v>
      </c>
      <c r="K239" t="s">
        <v>29</v>
      </c>
    </row>
    <row r="240" spans="1:12" x14ac:dyDescent="0.45">
      <c r="A240" t="s">
        <v>23</v>
      </c>
      <c r="B240" t="s">
        <v>0</v>
      </c>
      <c r="C240" t="s">
        <v>83</v>
      </c>
      <c r="D240" t="s">
        <v>33</v>
      </c>
      <c r="E240" t="s">
        <v>30</v>
      </c>
      <c r="F240" t="s">
        <v>33</v>
      </c>
      <c r="G240" t="s">
        <v>31</v>
      </c>
      <c r="H240" t="s">
        <v>34</v>
      </c>
      <c r="I240">
        <v>2020</v>
      </c>
      <c r="J240">
        <v>1.8210999999999999</v>
      </c>
      <c r="K240" t="s">
        <v>33</v>
      </c>
    </row>
    <row r="241" spans="1:11" x14ac:dyDescent="0.45">
      <c r="A241" t="s">
        <v>23</v>
      </c>
      <c r="B241" t="s">
        <v>0</v>
      </c>
      <c r="C241" t="s">
        <v>83</v>
      </c>
      <c r="D241" t="s">
        <v>33</v>
      </c>
      <c r="E241" t="s">
        <v>30</v>
      </c>
      <c r="F241" t="s">
        <v>33</v>
      </c>
      <c r="G241" t="s">
        <v>31</v>
      </c>
      <c r="H241" t="s">
        <v>34</v>
      </c>
      <c r="I241">
        <v>2025</v>
      </c>
      <c r="J241">
        <v>2.3668</v>
      </c>
      <c r="K241" t="s">
        <v>33</v>
      </c>
    </row>
    <row r="242" spans="1:11" x14ac:dyDescent="0.45">
      <c r="A242" t="s">
        <v>23</v>
      </c>
      <c r="B242" t="s">
        <v>0</v>
      </c>
      <c r="C242" t="s">
        <v>83</v>
      </c>
      <c r="D242" t="s">
        <v>33</v>
      </c>
      <c r="E242" t="s">
        <v>30</v>
      </c>
      <c r="F242" t="s">
        <v>33</v>
      </c>
      <c r="G242" t="s">
        <v>31</v>
      </c>
      <c r="H242" t="s">
        <v>34</v>
      </c>
      <c r="I242">
        <v>2030</v>
      </c>
      <c r="J242">
        <v>4.0582000000000003</v>
      </c>
      <c r="K242" t="s">
        <v>33</v>
      </c>
    </row>
    <row r="243" spans="1:11" x14ac:dyDescent="0.45">
      <c r="A243" t="s">
        <v>23</v>
      </c>
      <c r="B243" t="s">
        <v>0</v>
      </c>
      <c r="C243" t="s">
        <v>83</v>
      </c>
      <c r="D243" t="s">
        <v>33</v>
      </c>
      <c r="E243" t="s">
        <v>30</v>
      </c>
      <c r="F243" t="s">
        <v>33</v>
      </c>
      <c r="G243" t="s">
        <v>31</v>
      </c>
      <c r="H243" t="s">
        <v>34</v>
      </c>
      <c r="I243">
        <v>2035</v>
      </c>
      <c r="J243">
        <v>-3.5796000000000001</v>
      </c>
      <c r="K243" t="s">
        <v>33</v>
      </c>
    </row>
    <row r="244" spans="1:11" x14ac:dyDescent="0.45">
      <c r="A244" t="s">
        <v>23</v>
      </c>
      <c r="B244" t="s">
        <v>0</v>
      </c>
      <c r="C244" t="s">
        <v>83</v>
      </c>
      <c r="D244" t="s">
        <v>33</v>
      </c>
      <c r="E244" t="s">
        <v>30</v>
      </c>
      <c r="F244" t="s">
        <v>33</v>
      </c>
      <c r="G244" t="s">
        <v>31</v>
      </c>
      <c r="H244" t="s">
        <v>34</v>
      </c>
      <c r="I244">
        <v>2040</v>
      </c>
      <c r="J244">
        <v>-3.2061000000000002</v>
      </c>
      <c r="K244" t="s">
        <v>33</v>
      </c>
    </row>
    <row r="245" spans="1:11" x14ac:dyDescent="0.45">
      <c r="A245" t="s">
        <v>23</v>
      </c>
      <c r="B245" t="s">
        <v>0</v>
      </c>
      <c r="C245" t="s">
        <v>83</v>
      </c>
      <c r="D245" t="s">
        <v>33</v>
      </c>
      <c r="E245" t="s">
        <v>30</v>
      </c>
      <c r="F245" t="s">
        <v>33</v>
      </c>
      <c r="G245" t="s">
        <v>31</v>
      </c>
      <c r="H245" t="s">
        <v>34</v>
      </c>
      <c r="I245">
        <v>2045</v>
      </c>
      <c r="J245">
        <v>2.6181999999999999</v>
      </c>
      <c r="K245" t="s">
        <v>33</v>
      </c>
    </row>
    <row r="246" spans="1:11" x14ac:dyDescent="0.45">
      <c r="A246" t="s">
        <v>23</v>
      </c>
      <c r="B246" t="s">
        <v>0</v>
      </c>
      <c r="C246" t="s">
        <v>83</v>
      </c>
      <c r="D246" t="s">
        <v>33</v>
      </c>
      <c r="E246" t="s">
        <v>30</v>
      </c>
      <c r="F246" t="s">
        <v>33</v>
      </c>
      <c r="G246" t="s">
        <v>31</v>
      </c>
      <c r="H246" t="s">
        <v>34</v>
      </c>
      <c r="I246">
        <v>2050</v>
      </c>
      <c r="J246">
        <v>3.4154</v>
      </c>
      <c r="K246" t="s">
        <v>33</v>
      </c>
    </row>
    <row r="247" spans="1:11" x14ac:dyDescent="0.45">
      <c r="A247" t="s">
        <v>23</v>
      </c>
      <c r="B247" t="s">
        <v>0</v>
      </c>
      <c r="C247" t="s">
        <v>83</v>
      </c>
      <c r="D247" t="s">
        <v>35</v>
      </c>
      <c r="E247" t="s">
        <v>30</v>
      </c>
      <c r="F247" t="s">
        <v>35</v>
      </c>
      <c r="G247" t="s">
        <v>31</v>
      </c>
      <c r="H247" t="s">
        <v>36</v>
      </c>
      <c r="I247">
        <v>2020</v>
      </c>
      <c r="J247">
        <v>2.4039000000000001</v>
      </c>
      <c r="K247" t="s">
        <v>35</v>
      </c>
    </row>
    <row r="248" spans="1:11" x14ac:dyDescent="0.45">
      <c r="A248" t="s">
        <v>23</v>
      </c>
      <c r="B248" t="s">
        <v>0</v>
      </c>
      <c r="C248" t="s">
        <v>83</v>
      </c>
      <c r="D248" t="s">
        <v>35</v>
      </c>
      <c r="E248" t="s">
        <v>30</v>
      </c>
      <c r="F248" t="s">
        <v>35</v>
      </c>
      <c r="G248" t="s">
        <v>31</v>
      </c>
      <c r="H248" t="s">
        <v>36</v>
      </c>
      <c r="I248">
        <v>2025</v>
      </c>
      <c r="J248">
        <v>2.8898999999999999</v>
      </c>
      <c r="K248" t="s">
        <v>35</v>
      </c>
    </row>
    <row r="249" spans="1:11" x14ac:dyDescent="0.45">
      <c r="A249" t="s">
        <v>23</v>
      </c>
      <c r="B249" t="s">
        <v>0</v>
      </c>
      <c r="C249" t="s">
        <v>83</v>
      </c>
      <c r="D249" t="s">
        <v>35</v>
      </c>
      <c r="E249" t="s">
        <v>30</v>
      </c>
      <c r="F249" t="s">
        <v>35</v>
      </c>
      <c r="G249" t="s">
        <v>31</v>
      </c>
      <c r="H249" t="s">
        <v>36</v>
      </c>
      <c r="I249">
        <v>2030</v>
      </c>
      <c r="J249">
        <v>7.7436999999999996</v>
      </c>
      <c r="K249" t="s">
        <v>35</v>
      </c>
    </row>
    <row r="250" spans="1:11" x14ac:dyDescent="0.45">
      <c r="A250" t="s">
        <v>23</v>
      </c>
      <c r="B250" t="s">
        <v>0</v>
      </c>
      <c r="C250" t="s">
        <v>83</v>
      </c>
      <c r="D250" t="s">
        <v>35</v>
      </c>
      <c r="E250" t="s">
        <v>30</v>
      </c>
      <c r="F250" t="s">
        <v>35</v>
      </c>
      <c r="G250" t="s">
        <v>31</v>
      </c>
      <c r="H250" t="s">
        <v>36</v>
      </c>
      <c r="I250">
        <v>2035</v>
      </c>
      <c r="J250">
        <v>3.7477</v>
      </c>
      <c r="K250" t="s">
        <v>35</v>
      </c>
    </row>
    <row r="251" spans="1:11" x14ac:dyDescent="0.45">
      <c r="A251" t="s">
        <v>23</v>
      </c>
      <c r="B251" t="s">
        <v>0</v>
      </c>
      <c r="C251" t="s">
        <v>83</v>
      </c>
      <c r="D251" t="s">
        <v>35</v>
      </c>
      <c r="E251" t="s">
        <v>30</v>
      </c>
      <c r="F251" t="s">
        <v>35</v>
      </c>
      <c r="G251" t="s">
        <v>31</v>
      </c>
      <c r="H251" t="s">
        <v>36</v>
      </c>
      <c r="I251">
        <v>2040</v>
      </c>
      <c r="J251">
        <v>3.9839000000000002</v>
      </c>
      <c r="K251" t="s">
        <v>35</v>
      </c>
    </row>
    <row r="252" spans="1:11" x14ac:dyDescent="0.45">
      <c r="A252" t="s">
        <v>23</v>
      </c>
      <c r="B252" t="s">
        <v>0</v>
      </c>
      <c r="C252" t="s">
        <v>83</v>
      </c>
      <c r="D252" t="s">
        <v>35</v>
      </c>
      <c r="E252" t="s">
        <v>30</v>
      </c>
      <c r="F252" t="s">
        <v>35</v>
      </c>
      <c r="G252" t="s">
        <v>31</v>
      </c>
      <c r="H252" t="s">
        <v>36</v>
      </c>
      <c r="I252">
        <v>2045</v>
      </c>
      <c r="J252">
        <v>4.5586000000000002</v>
      </c>
      <c r="K252" t="s">
        <v>35</v>
      </c>
    </row>
    <row r="253" spans="1:11" x14ac:dyDescent="0.45">
      <c r="A253" t="s">
        <v>23</v>
      </c>
      <c r="B253" t="s">
        <v>0</v>
      </c>
      <c r="C253" t="s">
        <v>83</v>
      </c>
      <c r="D253" t="s">
        <v>35</v>
      </c>
      <c r="E253" t="s">
        <v>30</v>
      </c>
      <c r="F253" t="s">
        <v>35</v>
      </c>
      <c r="G253" t="s">
        <v>31</v>
      </c>
      <c r="H253" t="s">
        <v>36</v>
      </c>
      <c r="I253">
        <v>2050</v>
      </c>
      <c r="J253">
        <v>4.9874000000000001</v>
      </c>
      <c r="K253" t="s">
        <v>35</v>
      </c>
    </row>
    <row r="254" spans="1:11" x14ac:dyDescent="0.45">
      <c r="A254" t="s">
        <v>23</v>
      </c>
      <c r="B254" t="s">
        <v>0</v>
      </c>
      <c r="C254" t="s">
        <v>83</v>
      </c>
      <c r="D254" t="s">
        <v>37</v>
      </c>
      <c r="E254" t="s">
        <v>30</v>
      </c>
      <c r="F254" t="s">
        <v>37</v>
      </c>
      <c r="G254" t="s">
        <v>31</v>
      </c>
      <c r="H254" t="s">
        <v>38</v>
      </c>
      <c r="I254">
        <v>2020</v>
      </c>
      <c r="J254">
        <v>3.1242999999999999</v>
      </c>
      <c r="K254" t="s">
        <v>37</v>
      </c>
    </row>
    <row r="255" spans="1:11" x14ac:dyDescent="0.45">
      <c r="A255" t="s">
        <v>23</v>
      </c>
      <c r="B255" t="s">
        <v>0</v>
      </c>
      <c r="C255" t="s">
        <v>83</v>
      </c>
      <c r="D255" t="s">
        <v>37</v>
      </c>
      <c r="E255" t="s">
        <v>30</v>
      </c>
      <c r="F255" t="s">
        <v>37</v>
      </c>
      <c r="G255" t="s">
        <v>31</v>
      </c>
      <c r="H255" t="s">
        <v>38</v>
      </c>
      <c r="I255">
        <v>2025</v>
      </c>
      <c r="J255">
        <v>4.3029999999999999</v>
      </c>
      <c r="K255" t="s">
        <v>37</v>
      </c>
    </row>
    <row r="256" spans="1:11" x14ac:dyDescent="0.45">
      <c r="A256" t="s">
        <v>23</v>
      </c>
      <c r="B256" t="s">
        <v>0</v>
      </c>
      <c r="C256" t="s">
        <v>83</v>
      </c>
      <c r="D256" t="s">
        <v>37</v>
      </c>
      <c r="E256" t="s">
        <v>30</v>
      </c>
      <c r="F256" t="s">
        <v>37</v>
      </c>
      <c r="G256" t="s">
        <v>31</v>
      </c>
      <c r="H256" t="s">
        <v>38</v>
      </c>
      <c r="I256">
        <v>2030</v>
      </c>
      <c r="J256">
        <v>8.9703999999999997</v>
      </c>
      <c r="K256" t="s">
        <v>37</v>
      </c>
    </row>
    <row r="257" spans="1:11" x14ac:dyDescent="0.45">
      <c r="A257" t="s">
        <v>23</v>
      </c>
      <c r="B257" t="s">
        <v>0</v>
      </c>
      <c r="C257" t="s">
        <v>83</v>
      </c>
      <c r="D257" t="s">
        <v>37</v>
      </c>
      <c r="E257" t="s">
        <v>30</v>
      </c>
      <c r="F257" t="s">
        <v>37</v>
      </c>
      <c r="G257" t="s">
        <v>31</v>
      </c>
      <c r="H257" t="s">
        <v>38</v>
      </c>
      <c r="I257">
        <v>2035</v>
      </c>
      <c r="J257">
        <v>5.1718999999999999</v>
      </c>
      <c r="K257" t="s">
        <v>37</v>
      </c>
    </row>
    <row r="258" spans="1:11" x14ac:dyDescent="0.45">
      <c r="A258" t="s">
        <v>23</v>
      </c>
      <c r="B258" t="s">
        <v>0</v>
      </c>
      <c r="C258" t="s">
        <v>83</v>
      </c>
      <c r="D258" t="s">
        <v>37</v>
      </c>
      <c r="E258" t="s">
        <v>30</v>
      </c>
      <c r="F258" t="s">
        <v>37</v>
      </c>
      <c r="G258" t="s">
        <v>31</v>
      </c>
      <c r="H258" t="s">
        <v>38</v>
      </c>
      <c r="I258">
        <v>2040</v>
      </c>
      <c r="J258">
        <v>4.9318</v>
      </c>
      <c r="K258" t="s">
        <v>37</v>
      </c>
    </row>
    <row r="259" spans="1:11" x14ac:dyDescent="0.45">
      <c r="A259" t="s">
        <v>23</v>
      </c>
      <c r="B259" t="s">
        <v>0</v>
      </c>
      <c r="C259" t="s">
        <v>83</v>
      </c>
      <c r="D259" t="s">
        <v>37</v>
      </c>
      <c r="E259" t="s">
        <v>30</v>
      </c>
      <c r="F259" t="s">
        <v>37</v>
      </c>
      <c r="G259" t="s">
        <v>31</v>
      </c>
      <c r="H259" t="s">
        <v>38</v>
      </c>
      <c r="I259">
        <v>2045</v>
      </c>
      <c r="J259">
        <v>5.2710999999999997</v>
      </c>
      <c r="K259" t="s">
        <v>37</v>
      </c>
    </row>
    <row r="260" spans="1:11" x14ac:dyDescent="0.45">
      <c r="A260" t="s">
        <v>23</v>
      </c>
      <c r="B260" t="s">
        <v>0</v>
      </c>
      <c r="C260" t="s">
        <v>83</v>
      </c>
      <c r="D260" t="s">
        <v>37</v>
      </c>
      <c r="E260" t="s">
        <v>30</v>
      </c>
      <c r="F260" t="s">
        <v>37</v>
      </c>
      <c r="G260" t="s">
        <v>31</v>
      </c>
      <c r="H260" t="s">
        <v>38</v>
      </c>
      <c r="I260">
        <v>2050</v>
      </c>
      <c r="J260">
        <v>4.5690999999999997</v>
      </c>
      <c r="K260" t="s">
        <v>37</v>
      </c>
    </row>
    <row r="261" spans="1:11" x14ac:dyDescent="0.45">
      <c r="A261" t="s">
        <v>23</v>
      </c>
      <c r="B261" t="s">
        <v>0</v>
      </c>
      <c r="C261" t="s">
        <v>83</v>
      </c>
      <c r="D261" t="s">
        <v>48</v>
      </c>
      <c r="E261" t="s">
        <v>46</v>
      </c>
      <c r="F261" t="s">
        <v>48</v>
      </c>
      <c r="G261" t="s">
        <v>49</v>
      </c>
      <c r="H261" t="s">
        <v>50</v>
      </c>
      <c r="I261">
        <v>2020</v>
      </c>
      <c r="J261">
        <v>25.186900000000001</v>
      </c>
      <c r="K261" t="s">
        <v>48</v>
      </c>
    </row>
    <row r="262" spans="1:11" x14ac:dyDescent="0.45">
      <c r="A262" t="s">
        <v>23</v>
      </c>
      <c r="B262" t="s">
        <v>0</v>
      </c>
      <c r="C262" t="s">
        <v>83</v>
      </c>
      <c r="D262" t="s">
        <v>48</v>
      </c>
      <c r="E262" t="s">
        <v>46</v>
      </c>
      <c r="F262" t="s">
        <v>48</v>
      </c>
      <c r="G262" t="s">
        <v>49</v>
      </c>
      <c r="H262" t="s">
        <v>50</v>
      </c>
      <c r="I262">
        <v>2025</v>
      </c>
      <c r="J262">
        <v>29.006</v>
      </c>
      <c r="K262" t="s">
        <v>48</v>
      </c>
    </row>
    <row r="263" spans="1:11" x14ac:dyDescent="0.45">
      <c r="A263" t="s">
        <v>23</v>
      </c>
      <c r="B263" t="s">
        <v>0</v>
      </c>
      <c r="C263" t="s">
        <v>83</v>
      </c>
      <c r="D263" t="s">
        <v>48</v>
      </c>
      <c r="E263" t="s">
        <v>46</v>
      </c>
      <c r="F263" t="s">
        <v>48</v>
      </c>
      <c r="G263" t="s">
        <v>49</v>
      </c>
      <c r="H263" t="s">
        <v>50</v>
      </c>
      <c r="I263">
        <v>2030</v>
      </c>
      <c r="J263">
        <v>28.421700000000001</v>
      </c>
      <c r="K263" t="s">
        <v>48</v>
      </c>
    </row>
    <row r="264" spans="1:11" x14ac:dyDescent="0.45">
      <c r="A264" t="s">
        <v>23</v>
      </c>
      <c r="B264" t="s">
        <v>0</v>
      </c>
      <c r="C264" t="s">
        <v>83</v>
      </c>
      <c r="D264" t="s">
        <v>48</v>
      </c>
      <c r="E264" t="s">
        <v>46</v>
      </c>
      <c r="F264" t="s">
        <v>48</v>
      </c>
      <c r="G264" t="s">
        <v>49</v>
      </c>
      <c r="H264" t="s">
        <v>50</v>
      </c>
      <c r="I264">
        <v>2035</v>
      </c>
      <c r="J264">
        <v>24.568100000000001</v>
      </c>
      <c r="K264" t="s">
        <v>48</v>
      </c>
    </row>
    <row r="265" spans="1:11" x14ac:dyDescent="0.45">
      <c r="A265" t="s">
        <v>23</v>
      </c>
      <c r="B265" t="s">
        <v>0</v>
      </c>
      <c r="C265" t="s">
        <v>83</v>
      </c>
      <c r="D265" t="s">
        <v>48</v>
      </c>
      <c r="E265" t="s">
        <v>46</v>
      </c>
      <c r="F265" t="s">
        <v>48</v>
      </c>
      <c r="G265" t="s">
        <v>49</v>
      </c>
      <c r="H265" t="s">
        <v>50</v>
      </c>
      <c r="I265">
        <v>2040</v>
      </c>
      <c r="J265">
        <v>24.674800000000001</v>
      </c>
      <c r="K265" t="s">
        <v>48</v>
      </c>
    </row>
    <row r="266" spans="1:11" x14ac:dyDescent="0.45">
      <c r="A266" t="s">
        <v>23</v>
      </c>
      <c r="B266" t="s">
        <v>0</v>
      </c>
      <c r="C266" t="s">
        <v>83</v>
      </c>
      <c r="D266" t="s">
        <v>48</v>
      </c>
      <c r="E266" t="s">
        <v>46</v>
      </c>
      <c r="F266" t="s">
        <v>48</v>
      </c>
      <c r="G266" t="s">
        <v>49</v>
      </c>
      <c r="H266" t="s">
        <v>50</v>
      </c>
      <c r="I266">
        <v>2045</v>
      </c>
      <c r="J266">
        <v>23.421099999999999</v>
      </c>
      <c r="K266" t="s">
        <v>48</v>
      </c>
    </row>
    <row r="267" spans="1:11" x14ac:dyDescent="0.45">
      <c r="A267" t="s">
        <v>23</v>
      </c>
      <c r="B267" t="s">
        <v>0</v>
      </c>
      <c r="C267" t="s">
        <v>83</v>
      </c>
      <c r="D267" t="s">
        <v>48</v>
      </c>
      <c r="E267" t="s">
        <v>46</v>
      </c>
      <c r="F267" t="s">
        <v>48</v>
      </c>
      <c r="G267" t="s">
        <v>49</v>
      </c>
      <c r="H267" t="s">
        <v>50</v>
      </c>
      <c r="I267">
        <v>2050</v>
      </c>
      <c r="J267">
        <v>22.065999999999999</v>
      </c>
      <c r="K267" t="s">
        <v>48</v>
      </c>
    </row>
    <row r="268" spans="1:11" x14ac:dyDescent="0.45">
      <c r="A268" t="s">
        <v>23</v>
      </c>
      <c r="B268" t="s">
        <v>0</v>
      </c>
      <c r="C268" t="s">
        <v>83</v>
      </c>
      <c r="D268" t="s">
        <v>51</v>
      </c>
      <c r="E268" t="s">
        <v>46</v>
      </c>
      <c r="F268" t="s">
        <v>51</v>
      </c>
      <c r="G268" t="s">
        <v>49</v>
      </c>
      <c r="H268" t="s">
        <v>50</v>
      </c>
      <c r="I268">
        <v>2020</v>
      </c>
      <c r="J268">
        <v>28.693899999999999</v>
      </c>
      <c r="K268" t="s">
        <v>51</v>
      </c>
    </row>
    <row r="269" spans="1:11" x14ac:dyDescent="0.45">
      <c r="A269" t="s">
        <v>23</v>
      </c>
      <c r="B269" t="s">
        <v>0</v>
      </c>
      <c r="C269" t="s">
        <v>83</v>
      </c>
      <c r="D269" t="s">
        <v>51</v>
      </c>
      <c r="E269" t="s">
        <v>46</v>
      </c>
      <c r="F269" t="s">
        <v>51</v>
      </c>
      <c r="G269" t="s">
        <v>49</v>
      </c>
      <c r="H269" t="s">
        <v>50</v>
      </c>
      <c r="I269">
        <v>2025</v>
      </c>
      <c r="J269">
        <v>31.2088</v>
      </c>
      <c r="K269" t="s">
        <v>51</v>
      </c>
    </row>
    <row r="270" spans="1:11" x14ac:dyDescent="0.45">
      <c r="A270" t="s">
        <v>23</v>
      </c>
      <c r="B270" t="s">
        <v>0</v>
      </c>
      <c r="C270" t="s">
        <v>83</v>
      </c>
      <c r="D270" t="s">
        <v>51</v>
      </c>
      <c r="E270" t="s">
        <v>46</v>
      </c>
      <c r="F270" t="s">
        <v>51</v>
      </c>
      <c r="G270" t="s">
        <v>49</v>
      </c>
      <c r="H270" t="s">
        <v>50</v>
      </c>
      <c r="I270">
        <v>2030</v>
      </c>
      <c r="J270">
        <v>31.255500000000001</v>
      </c>
      <c r="K270" t="s">
        <v>51</v>
      </c>
    </row>
    <row r="271" spans="1:11" x14ac:dyDescent="0.45">
      <c r="A271" t="s">
        <v>23</v>
      </c>
      <c r="B271" t="s">
        <v>0</v>
      </c>
      <c r="C271" t="s">
        <v>83</v>
      </c>
      <c r="D271" t="s">
        <v>51</v>
      </c>
      <c r="E271" t="s">
        <v>46</v>
      </c>
      <c r="F271" t="s">
        <v>51</v>
      </c>
      <c r="G271" t="s">
        <v>49</v>
      </c>
      <c r="H271" t="s">
        <v>50</v>
      </c>
      <c r="I271">
        <v>2035</v>
      </c>
      <c r="J271">
        <v>27.504100000000001</v>
      </c>
      <c r="K271" t="s">
        <v>51</v>
      </c>
    </row>
    <row r="272" spans="1:11" x14ac:dyDescent="0.45">
      <c r="A272" t="s">
        <v>23</v>
      </c>
      <c r="B272" t="s">
        <v>0</v>
      </c>
      <c r="C272" t="s">
        <v>83</v>
      </c>
      <c r="D272" t="s">
        <v>51</v>
      </c>
      <c r="E272" t="s">
        <v>46</v>
      </c>
      <c r="F272" t="s">
        <v>51</v>
      </c>
      <c r="G272" t="s">
        <v>49</v>
      </c>
      <c r="H272" t="s">
        <v>50</v>
      </c>
      <c r="I272">
        <v>2040</v>
      </c>
      <c r="J272">
        <v>27.7791</v>
      </c>
      <c r="K272" t="s">
        <v>51</v>
      </c>
    </row>
    <row r="273" spans="1:11" x14ac:dyDescent="0.45">
      <c r="A273" t="s">
        <v>23</v>
      </c>
      <c r="B273" t="s">
        <v>0</v>
      </c>
      <c r="C273" t="s">
        <v>83</v>
      </c>
      <c r="D273" t="s">
        <v>51</v>
      </c>
      <c r="E273" t="s">
        <v>46</v>
      </c>
      <c r="F273" t="s">
        <v>51</v>
      </c>
      <c r="G273" t="s">
        <v>49</v>
      </c>
      <c r="H273" t="s">
        <v>50</v>
      </c>
      <c r="I273">
        <v>2045</v>
      </c>
      <c r="J273">
        <v>26.21</v>
      </c>
      <c r="K273" t="s">
        <v>51</v>
      </c>
    </row>
    <row r="274" spans="1:11" x14ac:dyDescent="0.45">
      <c r="A274" t="s">
        <v>23</v>
      </c>
      <c r="B274" t="s">
        <v>0</v>
      </c>
      <c r="C274" t="s">
        <v>83</v>
      </c>
      <c r="D274" t="s">
        <v>51</v>
      </c>
      <c r="E274" t="s">
        <v>46</v>
      </c>
      <c r="F274" t="s">
        <v>51</v>
      </c>
      <c r="G274" t="s">
        <v>49</v>
      </c>
      <c r="H274" t="s">
        <v>50</v>
      </c>
      <c r="I274">
        <v>2050</v>
      </c>
      <c r="J274">
        <v>24.609200000000001</v>
      </c>
      <c r="K274" t="s">
        <v>51</v>
      </c>
    </row>
    <row r="275" spans="1:11" x14ac:dyDescent="0.45">
      <c r="A275" t="s">
        <v>23</v>
      </c>
      <c r="B275" t="s">
        <v>6</v>
      </c>
      <c r="C275" t="s">
        <v>83</v>
      </c>
      <c r="D275" t="s">
        <v>45</v>
      </c>
      <c r="E275" t="s">
        <v>46</v>
      </c>
      <c r="F275" t="s">
        <v>45</v>
      </c>
      <c r="G275" t="s">
        <v>47</v>
      </c>
      <c r="I275">
        <v>2020</v>
      </c>
      <c r="J275">
        <v>0</v>
      </c>
      <c r="K275" t="s">
        <v>45</v>
      </c>
    </row>
    <row r="276" spans="1:11" x14ac:dyDescent="0.45">
      <c r="A276" t="s">
        <v>23</v>
      </c>
      <c r="B276" t="s">
        <v>6</v>
      </c>
      <c r="C276" t="s">
        <v>83</v>
      </c>
      <c r="D276" t="s">
        <v>45</v>
      </c>
      <c r="E276" t="s">
        <v>46</v>
      </c>
      <c r="F276" t="s">
        <v>45</v>
      </c>
      <c r="G276" t="s">
        <v>47</v>
      </c>
      <c r="I276">
        <v>2025</v>
      </c>
      <c r="J276">
        <v>0</v>
      </c>
      <c r="K276" t="s">
        <v>45</v>
      </c>
    </row>
    <row r="277" spans="1:11" x14ac:dyDescent="0.45">
      <c r="A277" t="s">
        <v>23</v>
      </c>
      <c r="B277" t="s">
        <v>6</v>
      </c>
      <c r="C277" t="s">
        <v>83</v>
      </c>
      <c r="D277" t="s">
        <v>45</v>
      </c>
      <c r="E277" t="s">
        <v>46</v>
      </c>
      <c r="F277" t="s">
        <v>45</v>
      </c>
      <c r="G277" t="s">
        <v>47</v>
      </c>
      <c r="I277">
        <v>2030</v>
      </c>
      <c r="J277">
        <v>0</v>
      </c>
      <c r="K277" t="s">
        <v>45</v>
      </c>
    </row>
    <row r="278" spans="1:11" x14ac:dyDescent="0.45">
      <c r="A278" t="s">
        <v>23</v>
      </c>
      <c r="B278" t="s">
        <v>6</v>
      </c>
      <c r="C278" t="s">
        <v>83</v>
      </c>
      <c r="D278" t="s">
        <v>45</v>
      </c>
      <c r="E278" t="s">
        <v>46</v>
      </c>
      <c r="F278" t="s">
        <v>45</v>
      </c>
      <c r="G278" t="s">
        <v>47</v>
      </c>
      <c r="I278">
        <v>2035</v>
      </c>
      <c r="J278">
        <v>1.2688999999999999</v>
      </c>
      <c r="K278" t="s">
        <v>45</v>
      </c>
    </row>
    <row r="279" spans="1:11" x14ac:dyDescent="0.45">
      <c r="A279" t="s">
        <v>23</v>
      </c>
      <c r="B279" t="s">
        <v>6</v>
      </c>
      <c r="C279" t="s">
        <v>83</v>
      </c>
      <c r="D279" t="s">
        <v>45</v>
      </c>
      <c r="E279" t="s">
        <v>46</v>
      </c>
      <c r="F279" t="s">
        <v>45</v>
      </c>
      <c r="G279" t="s">
        <v>47</v>
      </c>
      <c r="I279">
        <v>2040</v>
      </c>
      <c r="J279">
        <v>2.1652</v>
      </c>
      <c r="K279" t="s">
        <v>45</v>
      </c>
    </row>
    <row r="280" spans="1:11" x14ac:dyDescent="0.45">
      <c r="A280" t="s">
        <v>23</v>
      </c>
      <c r="B280" t="s">
        <v>6</v>
      </c>
      <c r="C280" t="s">
        <v>83</v>
      </c>
      <c r="D280" t="s">
        <v>45</v>
      </c>
      <c r="E280" t="s">
        <v>46</v>
      </c>
      <c r="F280" t="s">
        <v>45</v>
      </c>
      <c r="G280" t="s">
        <v>47</v>
      </c>
      <c r="I280">
        <v>2045</v>
      </c>
      <c r="J280">
        <v>3.6979000000000002</v>
      </c>
      <c r="K280" t="s">
        <v>45</v>
      </c>
    </row>
    <row r="281" spans="1:11" x14ac:dyDescent="0.45">
      <c r="A281" t="s">
        <v>23</v>
      </c>
      <c r="B281" t="s">
        <v>6</v>
      </c>
      <c r="C281" t="s">
        <v>83</v>
      </c>
      <c r="D281" t="s">
        <v>45</v>
      </c>
      <c r="E281" t="s">
        <v>46</v>
      </c>
      <c r="F281" t="s">
        <v>45</v>
      </c>
      <c r="G281" t="s">
        <v>47</v>
      </c>
      <c r="I281">
        <v>2050</v>
      </c>
      <c r="J281">
        <v>7.0884</v>
      </c>
      <c r="K281" t="s">
        <v>45</v>
      </c>
    </row>
    <row r="282" spans="1:11" x14ac:dyDescent="0.45">
      <c r="A282" t="s">
        <v>23</v>
      </c>
      <c r="B282" t="s">
        <v>6</v>
      </c>
      <c r="C282" t="s">
        <v>83</v>
      </c>
      <c r="D282" t="s">
        <v>24</v>
      </c>
      <c r="E282" t="s">
        <v>25</v>
      </c>
      <c r="F282" t="s">
        <v>24</v>
      </c>
      <c r="G282" t="s">
        <v>26</v>
      </c>
      <c r="H282" t="s">
        <v>13</v>
      </c>
      <c r="I282">
        <v>2020</v>
      </c>
      <c r="J282">
        <v>5.9900000000000002E-2</v>
      </c>
      <c r="K282" t="s">
        <v>24</v>
      </c>
    </row>
    <row r="283" spans="1:11" x14ac:dyDescent="0.45">
      <c r="A283" t="s">
        <v>23</v>
      </c>
      <c r="B283" t="s">
        <v>6</v>
      </c>
      <c r="C283" t="s">
        <v>83</v>
      </c>
      <c r="D283" t="s">
        <v>24</v>
      </c>
      <c r="E283" t="s">
        <v>25</v>
      </c>
      <c r="F283" t="s">
        <v>24</v>
      </c>
      <c r="G283" t="s">
        <v>26</v>
      </c>
      <c r="H283" t="s">
        <v>13</v>
      </c>
      <c r="I283">
        <v>2025</v>
      </c>
      <c r="J283">
        <v>5.7099999999999998E-2</v>
      </c>
      <c r="K283" t="s">
        <v>24</v>
      </c>
    </row>
    <row r="284" spans="1:11" x14ac:dyDescent="0.45">
      <c r="A284" t="s">
        <v>23</v>
      </c>
      <c r="B284" t="s">
        <v>6</v>
      </c>
      <c r="C284" t="s">
        <v>83</v>
      </c>
      <c r="D284" t="s">
        <v>24</v>
      </c>
      <c r="E284" t="s">
        <v>25</v>
      </c>
      <c r="F284" t="s">
        <v>24</v>
      </c>
      <c r="G284" t="s">
        <v>26</v>
      </c>
      <c r="H284" t="s">
        <v>13</v>
      </c>
      <c r="I284">
        <v>2030</v>
      </c>
      <c r="J284">
        <v>5.2299999999999999E-2</v>
      </c>
      <c r="K284" t="s">
        <v>24</v>
      </c>
    </row>
    <row r="285" spans="1:11" x14ac:dyDescent="0.45">
      <c r="A285" t="s">
        <v>23</v>
      </c>
      <c r="B285" t="s">
        <v>6</v>
      </c>
      <c r="C285" t="s">
        <v>83</v>
      </c>
      <c r="D285" t="s">
        <v>24</v>
      </c>
      <c r="E285" t="s">
        <v>25</v>
      </c>
      <c r="F285" t="s">
        <v>24</v>
      </c>
      <c r="G285" t="s">
        <v>26</v>
      </c>
      <c r="H285" t="s">
        <v>13</v>
      </c>
      <c r="I285">
        <v>2035</v>
      </c>
      <c r="J285">
        <v>4.9299999999999997E-2</v>
      </c>
      <c r="K285" t="s">
        <v>24</v>
      </c>
    </row>
    <row r="286" spans="1:11" x14ac:dyDescent="0.45">
      <c r="A286" t="s">
        <v>23</v>
      </c>
      <c r="B286" t="s">
        <v>6</v>
      </c>
      <c r="C286" t="s">
        <v>83</v>
      </c>
      <c r="D286" t="s">
        <v>24</v>
      </c>
      <c r="E286" t="s">
        <v>25</v>
      </c>
      <c r="F286" t="s">
        <v>24</v>
      </c>
      <c r="G286" t="s">
        <v>26</v>
      </c>
      <c r="H286" t="s">
        <v>13</v>
      </c>
      <c r="I286">
        <v>2040</v>
      </c>
      <c r="J286">
        <v>4.5999999999999999E-2</v>
      </c>
      <c r="K286" t="s">
        <v>24</v>
      </c>
    </row>
    <row r="287" spans="1:11" x14ac:dyDescent="0.45">
      <c r="A287" t="s">
        <v>23</v>
      </c>
      <c r="B287" t="s">
        <v>6</v>
      </c>
      <c r="C287" t="s">
        <v>83</v>
      </c>
      <c r="D287" t="s">
        <v>24</v>
      </c>
      <c r="E287" t="s">
        <v>25</v>
      </c>
      <c r="F287" t="s">
        <v>24</v>
      </c>
      <c r="G287" t="s">
        <v>26</v>
      </c>
      <c r="H287" t="s">
        <v>13</v>
      </c>
      <c r="I287">
        <v>2045</v>
      </c>
      <c r="J287">
        <v>4.3700000000000003E-2</v>
      </c>
      <c r="K287" t="s">
        <v>24</v>
      </c>
    </row>
    <row r="288" spans="1:11" x14ac:dyDescent="0.45">
      <c r="A288" t="s">
        <v>23</v>
      </c>
      <c r="B288" t="s">
        <v>6</v>
      </c>
      <c r="C288" t="s">
        <v>83</v>
      </c>
      <c r="D288" t="s">
        <v>24</v>
      </c>
      <c r="E288" t="s">
        <v>25</v>
      </c>
      <c r="F288" t="s">
        <v>24</v>
      </c>
      <c r="G288" t="s">
        <v>26</v>
      </c>
      <c r="H288" t="s">
        <v>13</v>
      </c>
      <c r="I288">
        <v>2050</v>
      </c>
      <c r="J288">
        <v>4.3799999999999999E-2</v>
      </c>
      <c r="K288" t="s">
        <v>24</v>
      </c>
    </row>
    <row r="289" spans="1:12" x14ac:dyDescent="0.45">
      <c r="A289" t="s">
        <v>23</v>
      </c>
      <c r="B289" t="s">
        <v>6</v>
      </c>
      <c r="C289" t="s">
        <v>83</v>
      </c>
      <c r="D289" t="s">
        <v>28</v>
      </c>
      <c r="E289" t="s">
        <v>25</v>
      </c>
      <c r="F289" t="s">
        <v>28</v>
      </c>
      <c r="G289" t="s">
        <v>26</v>
      </c>
      <c r="H289" t="s">
        <v>12</v>
      </c>
      <c r="I289">
        <v>2020</v>
      </c>
      <c r="J289">
        <v>0.15210000000000001</v>
      </c>
      <c r="K289" t="s">
        <v>28</v>
      </c>
    </row>
    <row r="290" spans="1:12" x14ac:dyDescent="0.45">
      <c r="A290" t="s">
        <v>23</v>
      </c>
      <c r="B290" t="s">
        <v>6</v>
      </c>
      <c r="C290" t="s">
        <v>83</v>
      </c>
      <c r="D290" t="s">
        <v>28</v>
      </c>
      <c r="E290" t="s">
        <v>25</v>
      </c>
      <c r="F290" t="s">
        <v>28</v>
      </c>
      <c r="G290" t="s">
        <v>26</v>
      </c>
      <c r="H290" t="s">
        <v>12</v>
      </c>
      <c r="I290">
        <v>2025</v>
      </c>
      <c r="J290">
        <v>0.1749</v>
      </c>
      <c r="K290" t="s">
        <v>28</v>
      </c>
    </row>
    <row r="291" spans="1:12" x14ac:dyDescent="0.45">
      <c r="A291" t="s">
        <v>23</v>
      </c>
      <c r="B291" t="s">
        <v>6</v>
      </c>
      <c r="C291" t="s">
        <v>83</v>
      </c>
      <c r="D291" t="s">
        <v>28</v>
      </c>
      <c r="E291" t="s">
        <v>25</v>
      </c>
      <c r="F291" t="s">
        <v>28</v>
      </c>
      <c r="G291" t="s">
        <v>26</v>
      </c>
      <c r="H291" t="s">
        <v>12</v>
      </c>
      <c r="I291">
        <v>2030</v>
      </c>
      <c r="J291">
        <v>0.2009</v>
      </c>
      <c r="K291" t="s">
        <v>28</v>
      </c>
    </row>
    <row r="292" spans="1:12" x14ac:dyDescent="0.45">
      <c r="A292" t="s">
        <v>23</v>
      </c>
      <c r="B292" t="s">
        <v>6</v>
      </c>
      <c r="C292" t="s">
        <v>83</v>
      </c>
      <c r="D292" t="s">
        <v>28</v>
      </c>
      <c r="E292" t="s">
        <v>25</v>
      </c>
      <c r="F292" t="s">
        <v>28</v>
      </c>
      <c r="G292" t="s">
        <v>26</v>
      </c>
      <c r="H292" t="s">
        <v>12</v>
      </c>
      <c r="I292">
        <v>2035</v>
      </c>
      <c r="J292">
        <v>0.19189999999999999</v>
      </c>
      <c r="K292" t="s">
        <v>28</v>
      </c>
    </row>
    <row r="293" spans="1:12" x14ac:dyDescent="0.45">
      <c r="A293" t="s">
        <v>23</v>
      </c>
      <c r="B293" t="s">
        <v>6</v>
      </c>
      <c r="C293" t="s">
        <v>83</v>
      </c>
      <c r="D293" t="s">
        <v>28</v>
      </c>
      <c r="E293" t="s">
        <v>25</v>
      </c>
      <c r="F293" t="s">
        <v>28</v>
      </c>
      <c r="G293" t="s">
        <v>26</v>
      </c>
      <c r="H293" t="s">
        <v>12</v>
      </c>
      <c r="I293">
        <v>2040</v>
      </c>
      <c r="J293">
        <v>0.1825</v>
      </c>
      <c r="K293" t="s">
        <v>28</v>
      </c>
    </row>
    <row r="294" spans="1:12" x14ac:dyDescent="0.45">
      <c r="A294" t="s">
        <v>23</v>
      </c>
      <c r="B294" t="s">
        <v>6</v>
      </c>
      <c r="C294" t="s">
        <v>83</v>
      </c>
      <c r="D294" t="s">
        <v>28</v>
      </c>
      <c r="E294" t="s">
        <v>25</v>
      </c>
      <c r="F294" t="s">
        <v>28</v>
      </c>
      <c r="G294" t="s">
        <v>26</v>
      </c>
      <c r="H294" t="s">
        <v>12</v>
      </c>
      <c r="I294">
        <v>2045</v>
      </c>
      <c r="J294">
        <v>0.1865</v>
      </c>
      <c r="K294" t="s">
        <v>28</v>
      </c>
    </row>
    <row r="295" spans="1:12" x14ac:dyDescent="0.45">
      <c r="A295" t="s">
        <v>23</v>
      </c>
      <c r="B295" t="s">
        <v>6</v>
      </c>
      <c r="C295" t="s">
        <v>83</v>
      </c>
      <c r="D295" t="s">
        <v>28</v>
      </c>
      <c r="E295" t="s">
        <v>25</v>
      </c>
      <c r="F295" t="s">
        <v>28</v>
      </c>
      <c r="G295" t="s">
        <v>26</v>
      </c>
      <c r="H295" t="s">
        <v>12</v>
      </c>
      <c r="I295">
        <v>2050</v>
      </c>
      <c r="J295">
        <v>0.19189999999999999</v>
      </c>
      <c r="K295" t="s">
        <v>28</v>
      </c>
    </row>
    <row r="296" spans="1:12" x14ac:dyDescent="0.45">
      <c r="A296" t="s">
        <v>23</v>
      </c>
      <c r="B296" t="s">
        <v>6</v>
      </c>
      <c r="C296" t="s">
        <v>83</v>
      </c>
      <c r="D296" t="s">
        <v>27</v>
      </c>
      <c r="E296" t="s">
        <v>25</v>
      </c>
      <c r="F296" t="s">
        <v>27</v>
      </c>
      <c r="G296" t="s">
        <v>26</v>
      </c>
      <c r="H296" t="s">
        <v>10</v>
      </c>
      <c r="I296">
        <v>2020</v>
      </c>
      <c r="J296">
        <v>1.8100000000000002E-2</v>
      </c>
      <c r="K296" t="s">
        <v>27</v>
      </c>
    </row>
    <row r="297" spans="1:12" x14ac:dyDescent="0.45">
      <c r="A297" t="s">
        <v>23</v>
      </c>
      <c r="B297" t="s">
        <v>6</v>
      </c>
      <c r="C297" t="s">
        <v>83</v>
      </c>
      <c r="D297" t="s">
        <v>27</v>
      </c>
      <c r="E297" t="s">
        <v>25</v>
      </c>
      <c r="F297" t="s">
        <v>27</v>
      </c>
      <c r="G297" t="s">
        <v>26</v>
      </c>
      <c r="H297" t="s">
        <v>10</v>
      </c>
      <c r="I297">
        <v>2025</v>
      </c>
      <c r="J297">
        <v>1.5699999999999999E-2</v>
      </c>
      <c r="K297" t="s">
        <v>27</v>
      </c>
    </row>
    <row r="298" spans="1:12" x14ac:dyDescent="0.45">
      <c r="A298" t="s">
        <v>23</v>
      </c>
      <c r="B298" t="s">
        <v>6</v>
      </c>
      <c r="C298" t="s">
        <v>83</v>
      </c>
      <c r="D298" t="s">
        <v>27</v>
      </c>
      <c r="E298" t="s">
        <v>25</v>
      </c>
      <c r="F298" t="s">
        <v>27</v>
      </c>
      <c r="G298" t="s">
        <v>26</v>
      </c>
      <c r="H298" t="s">
        <v>10</v>
      </c>
      <c r="I298">
        <v>2030</v>
      </c>
      <c r="J298">
        <v>2.3199999999999998E-2</v>
      </c>
      <c r="K298" t="s">
        <v>27</v>
      </c>
    </row>
    <row r="299" spans="1:12" x14ac:dyDescent="0.45">
      <c r="A299" t="s">
        <v>23</v>
      </c>
      <c r="B299" t="s">
        <v>6</v>
      </c>
      <c r="C299" t="s">
        <v>83</v>
      </c>
      <c r="D299" t="s">
        <v>27</v>
      </c>
      <c r="E299" t="s">
        <v>25</v>
      </c>
      <c r="F299" t="s">
        <v>27</v>
      </c>
      <c r="G299" t="s">
        <v>26</v>
      </c>
      <c r="H299" t="s">
        <v>10</v>
      </c>
      <c r="I299">
        <v>2035</v>
      </c>
      <c r="J299">
        <v>3.9199999999999999E-2</v>
      </c>
      <c r="K299" t="s">
        <v>27</v>
      </c>
    </row>
    <row r="300" spans="1:12" x14ac:dyDescent="0.45">
      <c r="A300" t="s">
        <v>23</v>
      </c>
      <c r="B300" t="s">
        <v>6</v>
      </c>
      <c r="C300" t="s">
        <v>83</v>
      </c>
      <c r="D300" t="s">
        <v>27</v>
      </c>
      <c r="E300" t="s">
        <v>25</v>
      </c>
      <c r="F300" t="s">
        <v>27</v>
      </c>
      <c r="G300" t="s">
        <v>26</v>
      </c>
      <c r="H300" t="s">
        <v>10</v>
      </c>
      <c r="I300">
        <v>2040</v>
      </c>
      <c r="J300">
        <v>6.3299999999999995E-2</v>
      </c>
      <c r="K300" t="s">
        <v>27</v>
      </c>
    </row>
    <row r="301" spans="1:12" x14ac:dyDescent="0.45">
      <c r="A301" t="s">
        <v>23</v>
      </c>
      <c r="B301" t="s">
        <v>6</v>
      </c>
      <c r="C301" t="s">
        <v>83</v>
      </c>
      <c r="D301" t="s">
        <v>27</v>
      </c>
      <c r="E301" t="s">
        <v>25</v>
      </c>
      <c r="F301" t="s">
        <v>27</v>
      </c>
      <c r="G301" t="s">
        <v>26</v>
      </c>
      <c r="H301" t="s">
        <v>10</v>
      </c>
      <c r="I301">
        <v>2045</v>
      </c>
      <c r="J301">
        <v>9.4700000000000006E-2</v>
      </c>
      <c r="K301" t="s">
        <v>27</v>
      </c>
    </row>
    <row r="302" spans="1:12" x14ac:dyDescent="0.45">
      <c r="A302" t="s">
        <v>23</v>
      </c>
      <c r="B302" t="s">
        <v>6</v>
      </c>
      <c r="C302" t="s">
        <v>83</v>
      </c>
      <c r="D302" t="s">
        <v>27</v>
      </c>
      <c r="E302" t="s">
        <v>25</v>
      </c>
      <c r="F302" t="s">
        <v>27</v>
      </c>
      <c r="G302" t="s">
        <v>26</v>
      </c>
      <c r="H302" t="s">
        <v>10</v>
      </c>
      <c r="I302">
        <v>2050</v>
      </c>
      <c r="J302">
        <v>0.1177</v>
      </c>
      <c r="K302" t="s">
        <v>27</v>
      </c>
    </row>
    <row r="303" spans="1:12" x14ac:dyDescent="0.45">
      <c r="A303" t="s">
        <v>23</v>
      </c>
      <c r="B303" t="s">
        <v>6</v>
      </c>
      <c r="C303" t="s">
        <v>83</v>
      </c>
      <c r="D303" t="s">
        <v>70</v>
      </c>
      <c r="E303" t="s">
        <v>71</v>
      </c>
      <c r="F303" t="s">
        <v>52</v>
      </c>
      <c r="G303" t="s">
        <v>72</v>
      </c>
      <c r="I303">
        <v>2020</v>
      </c>
      <c r="J303">
        <v>0.45119999999999993</v>
      </c>
      <c r="K303" t="s">
        <v>52</v>
      </c>
      <c r="L303">
        <v>94</v>
      </c>
    </row>
    <row r="304" spans="1:12" x14ac:dyDescent="0.45">
      <c r="A304" t="s">
        <v>23</v>
      </c>
      <c r="B304" t="s">
        <v>6</v>
      </c>
      <c r="C304" t="s">
        <v>83</v>
      </c>
      <c r="D304" t="s">
        <v>70</v>
      </c>
      <c r="E304" t="s">
        <v>71</v>
      </c>
      <c r="F304" t="s">
        <v>52</v>
      </c>
      <c r="G304" t="s">
        <v>72</v>
      </c>
      <c r="I304">
        <v>2025</v>
      </c>
      <c r="J304">
        <v>0.38540000000000002</v>
      </c>
      <c r="K304" t="s">
        <v>52</v>
      </c>
      <c r="L304">
        <v>94</v>
      </c>
    </row>
    <row r="305" spans="1:12" x14ac:dyDescent="0.45">
      <c r="A305" t="s">
        <v>23</v>
      </c>
      <c r="B305" t="s">
        <v>6</v>
      </c>
      <c r="C305" t="s">
        <v>83</v>
      </c>
      <c r="D305" t="s">
        <v>70</v>
      </c>
      <c r="E305" t="s">
        <v>71</v>
      </c>
      <c r="F305" t="s">
        <v>52</v>
      </c>
      <c r="G305" t="s">
        <v>72</v>
      </c>
      <c r="I305">
        <v>2030</v>
      </c>
      <c r="J305">
        <v>0.26319999999999999</v>
      </c>
      <c r="K305" t="s">
        <v>52</v>
      </c>
      <c r="L305">
        <v>94</v>
      </c>
    </row>
    <row r="306" spans="1:12" x14ac:dyDescent="0.45">
      <c r="A306" t="s">
        <v>23</v>
      </c>
      <c r="B306" t="s">
        <v>6</v>
      </c>
      <c r="C306" t="s">
        <v>83</v>
      </c>
      <c r="D306" t="s">
        <v>70</v>
      </c>
      <c r="E306" t="s">
        <v>71</v>
      </c>
      <c r="F306" t="s">
        <v>52</v>
      </c>
      <c r="G306" t="s">
        <v>72</v>
      </c>
      <c r="I306">
        <v>2035</v>
      </c>
      <c r="J306">
        <v>0.15040000000000001</v>
      </c>
      <c r="K306" t="s">
        <v>52</v>
      </c>
      <c r="L306">
        <v>94</v>
      </c>
    </row>
    <row r="307" spans="1:12" x14ac:dyDescent="0.45">
      <c r="A307" t="s">
        <v>23</v>
      </c>
      <c r="B307" t="s">
        <v>6</v>
      </c>
      <c r="C307" t="s">
        <v>83</v>
      </c>
      <c r="D307" t="s">
        <v>70</v>
      </c>
      <c r="E307" t="s">
        <v>71</v>
      </c>
      <c r="F307" t="s">
        <v>52</v>
      </c>
      <c r="G307" t="s">
        <v>72</v>
      </c>
      <c r="I307">
        <v>2040</v>
      </c>
      <c r="J307">
        <v>5.6399999999999992E-2</v>
      </c>
      <c r="K307" t="s">
        <v>52</v>
      </c>
      <c r="L307">
        <v>94</v>
      </c>
    </row>
    <row r="308" spans="1:12" x14ac:dyDescent="0.45">
      <c r="A308" t="s">
        <v>23</v>
      </c>
      <c r="B308" t="s">
        <v>6</v>
      </c>
      <c r="C308" t="s">
        <v>83</v>
      </c>
      <c r="D308" t="s">
        <v>70</v>
      </c>
      <c r="E308" t="s">
        <v>71</v>
      </c>
      <c r="F308" t="s">
        <v>52</v>
      </c>
      <c r="G308" t="s">
        <v>72</v>
      </c>
      <c r="I308">
        <v>2045</v>
      </c>
      <c r="J308">
        <v>0</v>
      </c>
      <c r="K308" t="s">
        <v>52</v>
      </c>
      <c r="L308">
        <v>94</v>
      </c>
    </row>
    <row r="309" spans="1:12" x14ac:dyDescent="0.45">
      <c r="A309" t="s">
        <v>23</v>
      </c>
      <c r="B309" t="s">
        <v>6</v>
      </c>
      <c r="C309" t="s">
        <v>83</v>
      </c>
      <c r="D309" t="s">
        <v>70</v>
      </c>
      <c r="E309" t="s">
        <v>71</v>
      </c>
      <c r="F309" t="s">
        <v>52</v>
      </c>
      <c r="G309" t="s">
        <v>72</v>
      </c>
      <c r="I309">
        <v>2050</v>
      </c>
      <c r="J309">
        <v>0</v>
      </c>
      <c r="K309" t="s">
        <v>52</v>
      </c>
      <c r="L309">
        <v>94</v>
      </c>
    </row>
    <row r="310" spans="1:12" x14ac:dyDescent="0.45">
      <c r="A310" t="s">
        <v>23</v>
      </c>
      <c r="B310" t="s">
        <v>6</v>
      </c>
      <c r="C310" t="s">
        <v>83</v>
      </c>
      <c r="D310" t="s">
        <v>70</v>
      </c>
      <c r="E310" t="s">
        <v>71</v>
      </c>
      <c r="F310" t="s">
        <v>53</v>
      </c>
      <c r="G310" t="s">
        <v>72</v>
      </c>
      <c r="I310">
        <v>2020</v>
      </c>
      <c r="J310">
        <v>0.16500000000000001</v>
      </c>
      <c r="K310" t="s">
        <v>53</v>
      </c>
      <c r="L310">
        <v>55</v>
      </c>
    </row>
    <row r="311" spans="1:12" x14ac:dyDescent="0.45">
      <c r="A311" t="s">
        <v>23</v>
      </c>
      <c r="B311" t="s">
        <v>6</v>
      </c>
      <c r="C311" t="s">
        <v>83</v>
      </c>
      <c r="D311" t="s">
        <v>70</v>
      </c>
      <c r="E311" t="s">
        <v>71</v>
      </c>
      <c r="F311" t="s">
        <v>53</v>
      </c>
      <c r="G311" t="s">
        <v>72</v>
      </c>
      <c r="I311">
        <v>2025</v>
      </c>
      <c r="J311">
        <v>0.34099999999999997</v>
      </c>
      <c r="K311" t="s">
        <v>53</v>
      </c>
      <c r="L311">
        <v>55</v>
      </c>
    </row>
    <row r="312" spans="1:12" x14ac:dyDescent="0.45">
      <c r="A312" t="s">
        <v>23</v>
      </c>
      <c r="B312" t="s">
        <v>6</v>
      </c>
      <c r="C312" t="s">
        <v>83</v>
      </c>
      <c r="D312" t="s">
        <v>70</v>
      </c>
      <c r="E312" t="s">
        <v>71</v>
      </c>
      <c r="F312" t="s">
        <v>53</v>
      </c>
      <c r="G312" t="s">
        <v>72</v>
      </c>
      <c r="I312">
        <v>2030</v>
      </c>
      <c r="J312">
        <v>0.3135</v>
      </c>
      <c r="K312" t="s">
        <v>53</v>
      </c>
      <c r="L312">
        <v>55</v>
      </c>
    </row>
    <row r="313" spans="1:12" x14ac:dyDescent="0.45">
      <c r="A313" t="s">
        <v>23</v>
      </c>
      <c r="B313" t="s">
        <v>6</v>
      </c>
      <c r="C313" t="s">
        <v>83</v>
      </c>
      <c r="D313" t="s">
        <v>70</v>
      </c>
      <c r="E313" t="s">
        <v>71</v>
      </c>
      <c r="F313" t="s">
        <v>53</v>
      </c>
      <c r="G313" t="s">
        <v>72</v>
      </c>
      <c r="I313">
        <v>2035</v>
      </c>
      <c r="J313">
        <v>0.72599999999999998</v>
      </c>
      <c r="K313" t="s">
        <v>53</v>
      </c>
      <c r="L313">
        <v>55</v>
      </c>
    </row>
    <row r="314" spans="1:12" x14ac:dyDescent="0.45">
      <c r="A314" t="s">
        <v>23</v>
      </c>
      <c r="B314" t="s">
        <v>6</v>
      </c>
      <c r="C314" t="s">
        <v>83</v>
      </c>
      <c r="D314" t="s">
        <v>70</v>
      </c>
      <c r="E314" t="s">
        <v>71</v>
      </c>
      <c r="F314" t="s">
        <v>53</v>
      </c>
      <c r="G314" t="s">
        <v>72</v>
      </c>
      <c r="I314">
        <v>2040</v>
      </c>
      <c r="J314">
        <v>0.85250000000000004</v>
      </c>
      <c r="K314" t="s">
        <v>53</v>
      </c>
      <c r="L314">
        <v>55</v>
      </c>
    </row>
    <row r="315" spans="1:12" x14ac:dyDescent="0.45">
      <c r="A315" t="s">
        <v>23</v>
      </c>
      <c r="B315" t="s">
        <v>6</v>
      </c>
      <c r="C315" t="s">
        <v>83</v>
      </c>
      <c r="D315" t="s">
        <v>70</v>
      </c>
      <c r="E315" t="s">
        <v>71</v>
      </c>
      <c r="F315" t="s">
        <v>53</v>
      </c>
      <c r="G315" t="s">
        <v>72</v>
      </c>
      <c r="I315">
        <v>2045</v>
      </c>
      <c r="J315">
        <v>0.99550000000000005</v>
      </c>
      <c r="K315" t="s">
        <v>53</v>
      </c>
      <c r="L315">
        <v>55</v>
      </c>
    </row>
    <row r="316" spans="1:12" x14ac:dyDescent="0.45">
      <c r="A316" t="s">
        <v>23</v>
      </c>
      <c r="B316" t="s">
        <v>6</v>
      </c>
      <c r="C316" t="s">
        <v>83</v>
      </c>
      <c r="D316" t="s">
        <v>70</v>
      </c>
      <c r="E316" t="s">
        <v>71</v>
      </c>
      <c r="F316" t="s">
        <v>53</v>
      </c>
      <c r="G316" t="s">
        <v>72</v>
      </c>
      <c r="I316">
        <v>2050</v>
      </c>
      <c r="J316">
        <v>1.0229999999999999</v>
      </c>
      <c r="K316" t="s">
        <v>53</v>
      </c>
      <c r="L316">
        <v>55</v>
      </c>
    </row>
    <row r="317" spans="1:12" x14ac:dyDescent="0.45">
      <c r="A317" t="s">
        <v>23</v>
      </c>
      <c r="B317" t="s">
        <v>6</v>
      </c>
      <c r="C317" t="s">
        <v>83</v>
      </c>
      <c r="D317" t="s">
        <v>70</v>
      </c>
      <c r="E317" t="s">
        <v>71</v>
      </c>
      <c r="F317" t="s">
        <v>54</v>
      </c>
      <c r="G317" t="s">
        <v>72</v>
      </c>
      <c r="I317">
        <v>2020</v>
      </c>
      <c r="J317">
        <v>2.0999999999999998E-2</v>
      </c>
      <c r="K317" t="s">
        <v>54</v>
      </c>
      <c r="L317">
        <v>70</v>
      </c>
    </row>
    <row r="318" spans="1:12" x14ac:dyDescent="0.45">
      <c r="A318" t="s">
        <v>23</v>
      </c>
      <c r="B318" t="s">
        <v>6</v>
      </c>
      <c r="C318" t="s">
        <v>83</v>
      </c>
      <c r="D318" t="s">
        <v>70</v>
      </c>
      <c r="E318" t="s">
        <v>71</v>
      </c>
      <c r="F318" t="s">
        <v>54</v>
      </c>
      <c r="G318" t="s">
        <v>72</v>
      </c>
      <c r="I318">
        <v>2025</v>
      </c>
      <c r="J318">
        <v>7.0000000000000001E-3</v>
      </c>
      <c r="K318" t="s">
        <v>54</v>
      </c>
      <c r="L318">
        <v>70</v>
      </c>
    </row>
    <row r="319" spans="1:12" x14ac:dyDescent="0.45">
      <c r="A319" t="s">
        <v>23</v>
      </c>
      <c r="B319" t="s">
        <v>6</v>
      </c>
      <c r="C319" t="s">
        <v>83</v>
      </c>
      <c r="D319" t="s">
        <v>70</v>
      </c>
      <c r="E319" t="s">
        <v>71</v>
      </c>
      <c r="F319" t="s">
        <v>54</v>
      </c>
      <c r="G319" t="s">
        <v>72</v>
      </c>
      <c r="I319">
        <v>2030</v>
      </c>
      <c r="J319">
        <v>0</v>
      </c>
      <c r="K319" t="s">
        <v>54</v>
      </c>
      <c r="L319">
        <v>70</v>
      </c>
    </row>
    <row r="320" spans="1:12" x14ac:dyDescent="0.45">
      <c r="A320" t="s">
        <v>23</v>
      </c>
      <c r="B320" t="s">
        <v>6</v>
      </c>
      <c r="C320" t="s">
        <v>83</v>
      </c>
      <c r="D320" t="s">
        <v>70</v>
      </c>
      <c r="E320" t="s">
        <v>71</v>
      </c>
      <c r="F320" t="s">
        <v>54</v>
      </c>
      <c r="G320" t="s">
        <v>72</v>
      </c>
      <c r="I320">
        <v>2035</v>
      </c>
      <c r="J320">
        <v>0</v>
      </c>
      <c r="K320" t="s">
        <v>54</v>
      </c>
      <c r="L320">
        <v>70</v>
      </c>
    </row>
    <row r="321" spans="1:12" x14ac:dyDescent="0.45">
      <c r="A321" t="s">
        <v>23</v>
      </c>
      <c r="B321" t="s">
        <v>6</v>
      </c>
      <c r="C321" t="s">
        <v>83</v>
      </c>
      <c r="D321" t="s">
        <v>70</v>
      </c>
      <c r="E321" t="s">
        <v>71</v>
      </c>
      <c r="F321" t="s">
        <v>54</v>
      </c>
      <c r="G321" t="s">
        <v>72</v>
      </c>
      <c r="I321">
        <v>2040</v>
      </c>
      <c r="J321">
        <v>0</v>
      </c>
      <c r="K321" t="s">
        <v>54</v>
      </c>
      <c r="L321">
        <v>70</v>
      </c>
    </row>
    <row r="322" spans="1:12" x14ac:dyDescent="0.45">
      <c r="A322" t="s">
        <v>23</v>
      </c>
      <c r="B322" t="s">
        <v>6</v>
      </c>
      <c r="C322" t="s">
        <v>83</v>
      </c>
      <c r="D322" t="s">
        <v>70</v>
      </c>
      <c r="E322" t="s">
        <v>71</v>
      </c>
      <c r="F322" t="s">
        <v>54</v>
      </c>
      <c r="G322" t="s">
        <v>72</v>
      </c>
      <c r="I322">
        <v>2045</v>
      </c>
      <c r="J322">
        <v>0</v>
      </c>
      <c r="K322" t="s">
        <v>54</v>
      </c>
      <c r="L322">
        <v>70</v>
      </c>
    </row>
    <row r="323" spans="1:12" x14ac:dyDescent="0.45">
      <c r="A323" t="s">
        <v>23</v>
      </c>
      <c r="B323" t="s">
        <v>6</v>
      </c>
      <c r="C323" t="s">
        <v>83</v>
      </c>
      <c r="D323" t="s">
        <v>70</v>
      </c>
      <c r="E323" t="s">
        <v>71</v>
      </c>
      <c r="F323" t="s">
        <v>54</v>
      </c>
      <c r="G323" t="s">
        <v>72</v>
      </c>
      <c r="I323">
        <v>2050</v>
      </c>
      <c r="J323">
        <v>0</v>
      </c>
      <c r="K323" t="s">
        <v>54</v>
      </c>
      <c r="L323">
        <v>70</v>
      </c>
    </row>
    <row r="324" spans="1:12" x14ac:dyDescent="0.45">
      <c r="A324" t="s">
        <v>23</v>
      </c>
      <c r="B324" t="s">
        <v>6</v>
      </c>
      <c r="C324" t="s">
        <v>83</v>
      </c>
      <c r="D324" t="s">
        <v>29</v>
      </c>
      <c r="E324" t="s">
        <v>30</v>
      </c>
      <c r="F324" t="s">
        <v>29</v>
      </c>
      <c r="G324" t="s">
        <v>31</v>
      </c>
      <c r="H324" t="s">
        <v>32</v>
      </c>
      <c r="I324">
        <v>2020</v>
      </c>
      <c r="J324">
        <v>0.79330000000000001</v>
      </c>
      <c r="K324" t="s">
        <v>29</v>
      </c>
    </row>
    <row r="325" spans="1:12" x14ac:dyDescent="0.45">
      <c r="A325" t="s">
        <v>23</v>
      </c>
      <c r="B325" t="s">
        <v>6</v>
      </c>
      <c r="C325" t="s">
        <v>83</v>
      </c>
      <c r="D325" t="s">
        <v>29</v>
      </c>
      <c r="E325" t="s">
        <v>30</v>
      </c>
      <c r="F325" t="s">
        <v>29</v>
      </c>
      <c r="G325" t="s">
        <v>31</v>
      </c>
      <c r="H325" t="s">
        <v>32</v>
      </c>
      <c r="I325">
        <v>2025</v>
      </c>
      <c r="J325">
        <v>1.8441000000000001</v>
      </c>
      <c r="K325" t="s">
        <v>29</v>
      </c>
    </row>
    <row r="326" spans="1:12" x14ac:dyDescent="0.45">
      <c r="A326" t="s">
        <v>23</v>
      </c>
      <c r="B326" t="s">
        <v>6</v>
      </c>
      <c r="C326" t="s">
        <v>83</v>
      </c>
      <c r="D326" t="s">
        <v>29</v>
      </c>
      <c r="E326" t="s">
        <v>30</v>
      </c>
      <c r="F326" t="s">
        <v>29</v>
      </c>
      <c r="G326" t="s">
        <v>31</v>
      </c>
      <c r="H326" t="s">
        <v>32</v>
      </c>
      <c r="I326">
        <v>2030</v>
      </c>
      <c r="J326">
        <v>4.6741999999999999</v>
      </c>
      <c r="K326" t="s">
        <v>29</v>
      </c>
    </row>
    <row r="327" spans="1:12" x14ac:dyDescent="0.45">
      <c r="A327" t="s">
        <v>23</v>
      </c>
      <c r="B327" t="s">
        <v>6</v>
      </c>
      <c r="C327" t="s">
        <v>83</v>
      </c>
      <c r="D327" t="s">
        <v>29</v>
      </c>
      <c r="E327" t="s">
        <v>30</v>
      </c>
      <c r="F327" t="s">
        <v>29</v>
      </c>
      <c r="G327" t="s">
        <v>31</v>
      </c>
      <c r="H327" t="s">
        <v>32</v>
      </c>
      <c r="I327">
        <v>2035</v>
      </c>
      <c r="J327">
        <v>3.8858000000000001</v>
      </c>
      <c r="K327" t="s">
        <v>29</v>
      </c>
    </row>
    <row r="328" spans="1:12" x14ac:dyDescent="0.45">
      <c r="A328" t="s">
        <v>23</v>
      </c>
      <c r="B328" t="s">
        <v>6</v>
      </c>
      <c r="C328" t="s">
        <v>83</v>
      </c>
      <c r="D328" t="s">
        <v>29</v>
      </c>
      <c r="E328" t="s">
        <v>30</v>
      </c>
      <c r="F328" t="s">
        <v>29</v>
      </c>
      <c r="G328" t="s">
        <v>31</v>
      </c>
      <c r="H328" t="s">
        <v>32</v>
      </c>
      <c r="I328">
        <v>2040</v>
      </c>
      <c r="J328">
        <v>7.6163999999999996</v>
      </c>
      <c r="K328" t="s">
        <v>29</v>
      </c>
    </row>
    <row r="329" spans="1:12" x14ac:dyDescent="0.45">
      <c r="A329" t="s">
        <v>23</v>
      </c>
      <c r="B329" t="s">
        <v>6</v>
      </c>
      <c r="C329" t="s">
        <v>83</v>
      </c>
      <c r="D329" t="s">
        <v>29</v>
      </c>
      <c r="E329" t="s">
        <v>30</v>
      </c>
      <c r="F329" t="s">
        <v>29</v>
      </c>
      <c r="G329" t="s">
        <v>31</v>
      </c>
      <c r="H329" t="s">
        <v>32</v>
      </c>
      <c r="I329">
        <v>2045</v>
      </c>
      <c r="J329">
        <v>7.5193000000000003</v>
      </c>
      <c r="K329" t="s">
        <v>29</v>
      </c>
    </row>
    <row r="330" spans="1:12" x14ac:dyDescent="0.45">
      <c r="A330" t="s">
        <v>23</v>
      </c>
      <c r="B330" t="s">
        <v>6</v>
      </c>
      <c r="C330" t="s">
        <v>83</v>
      </c>
      <c r="D330" t="s">
        <v>29</v>
      </c>
      <c r="E330" t="s">
        <v>30</v>
      </c>
      <c r="F330" t="s">
        <v>29</v>
      </c>
      <c r="G330" t="s">
        <v>31</v>
      </c>
      <c r="H330" t="s">
        <v>32</v>
      </c>
      <c r="I330">
        <v>2050</v>
      </c>
      <c r="J330">
        <v>12.6198</v>
      </c>
      <c r="K330" t="s">
        <v>29</v>
      </c>
    </row>
    <row r="331" spans="1:12" x14ac:dyDescent="0.45">
      <c r="A331" t="s">
        <v>23</v>
      </c>
      <c r="B331" t="s">
        <v>6</v>
      </c>
      <c r="C331" t="s">
        <v>83</v>
      </c>
      <c r="D331" t="s">
        <v>33</v>
      </c>
      <c r="E331" t="s">
        <v>30</v>
      </c>
      <c r="F331" t="s">
        <v>33</v>
      </c>
      <c r="G331" t="s">
        <v>31</v>
      </c>
      <c r="H331" t="s">
        <v>34</v>
      </c>
      <c r="I331">
        <v>2020</v>
      </c>
      <c r="J331">
        <v>1.8210999999999999</v>
      </c>
      <c r="K331" t="s">
        <v>33</v>
      </c>
    </row>
    <row r="332" spans="1:12" x14ac:dyDescent="0.45">
      <c r="A332" t="s">
        <v>23</v>
      </c>
      <c r="B332" t="s">
        <v>6</v>
      </c>
      <c r="C332" t="s">
        <v>83</v>
      </c>
      <c r="D332" t="s">
        <v>33</v>
      </c>
      <c r="E332" t="s">
        <v>30</v>
      </c>
      <c r="F332" t="s">
        <v>33</v>
      </c>
      <c r="G332" t="s">
        <v>31</v>
      </c>
      <c r="H332" t="s">
        <v>34</v>
      </c>
      <c r="I332">
        <v>2025</v>
      </c>
      <c r="J332">
        <v>2.3668</v>
      </c>
      <c r="K332" t="s">
        <v>33</v>
      </c>
    </row>
    <row r="333" spans="1:12" x14ac:dyDescent="0.45">
      <c r="A333" t="s">
        <v>23</v>
      </c>
      <c r="B333" t="s">
        <v>6</v>
      </c>
      <c r="C333" t="s">
        <v>83</v>
      </c>
      <c r="D333" t="s">
        <v>33</v>
      </c>
      <c r="E333" t="s">
        <v>30</v>
      </c>
      <c r="F333" t="s">
        <v>33</v>
      </c>
      <c r="G333" t="s">
        <v>31</v>
      </c>
      <c r="H333" t="s">
        <v>34</v>
      </c>
      <c r="I333">
        <v>2030</v>
      </c>
      <c r="J333">
        <v>4.0582000000000003</v>
      </c>
      <c r="K333" t="s">
        <v>33</v>
      </c>
    </row>
    <row r="334" spans="1:12" x14ac:dyDescent="0.45">
      <c r="A334" t="s">
        <v>23</v>
      </c>
      <c r="B334" t="s">
        <v>6</v>
      </c>
      <c r="C334" t="s">
        <v>83</v>
      </c>
      <c r="D334" t="s">
        <v>33</v>
      </c>
      <c r="E334" t="s">
        <v>30</v>
      </c>
      <c r="F334" t="s">
        <v>33</v>
      </c>
      <c r="G334" t="s">
        <v>31</v>
      </c>
      <c r="H334" t="s">
        <v>34</v>
      </c>
      <c r="I334">
        <v>2035</v>
      </c>
      <c r="J334">
        <v>-2.2202000000000002</v>
      </c>
      <c r="K334" t="s">
        <v>33</v>
      </c>
    </row>
    <row r="335" spans="1:12" x14ac:dyDescent="0.45">
      <c r="A335" t="s">
        <v>23</v>
      </c>
      <c r="B335" t="s">
        <v>6</v>
      </c>
      <c r="C335" t="s">
        <v>83</v>
      </c>
      <c r="D335" t="s">
        <v>33</v>
      </c>
      <c r="E335" t="s">
        <v>30</v>
      </c>
      <c r="F335" t="s">
        <v>33</v>
      </c>
      <c r="G335" t="s">
        <v>31</v>
      </c>
      <c r="H335" t="s">
        <v>34</v>
      </c>
      <c r="I335">
        <v>2040</v>
      </c>
      <c r="J335">
        <v>-3.1234999999999999</v>
      </c>
      <c r="K335" t="s">
        <v>33</v>
      </c>
    </row>
    <row r="336" spans="1:12" x14ac:dyDescent="0.45">
      <c r="A336" t="s">
        <v>23</v>
      </c>
      <c r="B336" t="s">
        <v>6</v>
      </c>
      <c r="C336" t="s">
        <v>83</v>
      </c>
      <c r="D336" t="s">
        <v>33</v>
      </c>
      <c r="E336" t="s">
        <v>30</v>
      </c>
      <c r="F336" t="s">
        <v>33</v>
      </c>
      <c r="G336" t="s">
        <v>31</v>
      </c>
      <c r="H336" t="s">
        <v>34</v>
      </c>
      <c r="I336">
        <v>2045</v>
      </c>
      <c r="J336">
        <v>2.1836000000000002</v>
      </c>
      <c r="K336" t="s">
        <v>33</v>
      </c>
    </row>
    <row r="337" spans="1:11" x14ac:dyDescent="0.45">
      <c r="A337" t="s">
        <v>23</v>
      </c>
      <c r="B337" t="s">
        <v>6</v>
      </c>
      <c r="C337" t="s">
        <v>83</v>
      </c>
      <c r="D337" t="s">
        <v>33</v>
      </c>
      <c r="E337" t="s">
        <v>30</v>
      </c>
      <c r="F337" t="s">
        <v>33</v>
      </c>
      <c r="G337" t="s">
        <v>31</v>
      </c>
      <c r="H337" t="s">
        <v>34</v>
      </c>
      <c r="I337">
        <v>2050</v>
      </c>
      <c r="J337">
        <v>2.7033</v>
      </c>
      <c r="K337" t="s">
        <v>33</v>
      </c>
    </row>
    <row r="338" spans="1:11" x14ac:dyDescent="0.45">
      <c r="A338" t="s">
        <v>23</v>
      </c>
      <c r="B338" t="s">
        <v>6</v>
      </c>
      <c r="C338" t="s">
        <v>83</v>
      </c>
      <c r="D338" t="s">
        <v>35</v>
      </c>
      <c r="E338" t="s">
        <v>30</v>
      </c>
      <c r="F338" t="s">
        <v>35</v>
      </c>
      <c r="G338" t="s">
        <v>31</v>
      </c>
      <c r="H338" t="s">
        <v>36</v>
      </c>
      <c r="I338">
        <v>2020</v>
      </c>
      <c r="J338">
        <v>2.4039000000000001</v>
      </c>
      <c r="K338" t="s">
        <v>35</v>
      </c>
    </row>
    <row r="339" spans="1:11" x14ac:dyDescent="0.45">
      <c r="A339" t="s">
        <v>23</v>
      </c>
      <c r="B339" t="s">
        <v>6</v>
      </c>
      <c r="C339" t="s">
        <v>83</v>
      </c>
      <c r="D339" t="s">
        <v>35</v>
      </c>
      <c r="E339" t="s">
        <v>30</v>
      </c>
      <c r="F339" t="s">
        <v>35</v>
      </c>
      <c r="G339" t="s">
        <v>31</v>
      </c>
      <c r="H339" t="s">
        <v>36</v>
      </c>
      <c r="I339">
        <v>2025</v>
      </c>
      <c r="J339">
        <v>2.8898999999999999</v>
      </c>
      <c r="K339" t="s">
        <v>35</v>
      </c>
    </row>
    <row r="340" spans="1:11" x14ac:dyDescent="0.45">
      <c r="A340" t="s">
        <v>23</v>
      </c>
      <c r="B340" t="s">
        <v>6</v>
      </c>
      <c r="C340" t="s">
        <v>83</v>
      </c>
      <c r="D340" t="s">
        <v>35</v>
      </c>
      <c r="E340" t="s">
        <v>30</v>
      </c>
      <c r="F340" t="s">
        <v>35</v>
      </c>
      <c r="G340" t="s">
        <v>31</v>
      </c>
      <c r="H340" t="s">
        <v>36</v>
      </c>
      <c r="I340">
        <v>2030</v>
      </c>
      <c r="J340">
        <v>7.7436999999999996</v>
      </c>
      <c r="K340" t="s">
        <v>35</v>
      </c>
    </row>
    <row r="341" spans="1:11" x14ac:dyDescent="0.45">
      <c r="A341" t="s">
        <v>23</v>
      </c>
      <c r="B341" t="s">
        <v>6</v>
      </c>
      <c r="C341" t="s">
        <v>83</v>
      </c>
      <c r="D341" t="s">
        <v>35</v>
      </c>
      <c r="E341" t="s">
        <v>30</v>
      </c>
      <c r="F341" t="s">
        <v>35</v>
      </c>
      <c r="G341" t="s">
        <v>31</v>
      </c>
      <c r="H341" t="s">
        <v>36</v>
      </c>
      <c r="I341">
        <v>2035</v>
      </c>
      <c r="J341">
        <v>3.6636000000000002</v>
      </c>
      <c r="K341" t="s">
        <v>35</v>
      </c>
    </row>
    <row r="342" spans="1:11" x14ac:dyDescent="0.45">
      <c r="A342" t="s">
        <v>23</v>
      </c>
      <c r="B342" t="s">
        <v>6</v>
      </c>
      <c r="C342" t="s">
        <v>83</v>
      </c>
      <c r="D342" t="s">
        <v>35</v>
      </c>
      <c r="E342" t="s">
        <v>30</v>
      </c>
      <c r="F342" t="s">
        <v>35</v>
      </c>
      <c r="G342" t="s">
        <v>31</v>
      </c>
      <c r="H342" t="s">
        <v>36</v>
      </c>
      <c r="I342">
        <v>2040</v>
      </c>
      <c r="J342">
        <v>3.8386</v>
      </c>
      <c r="K342" t="s">
        <v>35</v>
      </c>
    </row>
    <row r="343" spans="1:11" x14ac:dyDescent="0.45">
      <c r="A343" t="s">
        <v>23</v>
      </c>
      <c r="B343" t="s">
        <v>6</v>
      </c>
      <c r="C343" t="s">
        <v>83</v>
      </c>
      <c r="D343" t="s">
        <v>35</v>
      </c>
      <c r="E343" t="s">
        <v>30</v>
      </c>
      <c r="F343" t="s">
        <v>35</v>
      </c>
      <c r="G343" t="s">
        <v>31</v>
      </c>
      <c r="H343" t="s">
        <v>36</v>
      </c>
      <c r="I343">
        <v>2045</v>
      </c>
      <c r="J343">
        <v>4.2271999999999998</v>
      </c>
      <c r="K343" t="s">
        <v>35</v>
      </c>
    </row>
    <row r="344" spans="1:11" x14ac:dyDescent="0.45">
      <c r="A344" t="s">
        <v>23</v>
      </c>
      <c r="B344" t="s">
        <v>6</v>
      </c>
      <c r="C344" t="s">
        <v>83</v>
      </c>
      <c r="D344" t="s">
        <v>35</v>
      </c>
      <c r="E344" t="s">
        <v>30</v>
      </c>
      <c r="F344" t="s">
        <v>35</v>
      </c>
      <c r="G344" t="s">
        <v>31</v>
      </c>
      <c r="H344" t="s">
        <v>36</v>
      </c>
      <c r="I344">
        <v>2050</v>
      </c>
      <c r="J344">
        <v>4.8583999999999996</v>
      </c>
      <c r="K344" t="s">
        <v>35</v>
      </c>
    </row>
    <row r="345" spans="1:11" x14ac:dyDescent="0.45">
      <c r="A345" t="s">
        <v>23</v>
      </c>
      <c r="B345" t="s">
        <v>6</v>
      </c>
      <c r="C345" t="s">
        <v>83</v>
      </c>
      <c r="D345" t="s">
        <v>37</v>
      </c>
      <c r="E345" t="s">
        <v>30</v>
      </c>
      <c r="F345" t="s">
        <v>37</v>
      </c>
      <c r="G345" t="s">
        <v>31</v>
      </c>
      <c r="H345" t="s">
        <v>38</v>
      </c>
      <c r="I345">
        <v>2020</v>
      </c>
      <c r="J345">
        <v>3.1242999999999999</v>
      </c>
      <c r="K345" t="s">
        <v>37</v>
      </c>
    </row>
    <row r="346" spans="1:11" x14ac:dyDescent="0.45">
      <c r="A346" t="s">
        <v>23</v>
      </c>
      <c r="B346" t="s">
        <v>6</v>
      </c>
      <c r="C346" t="s">
        <v>83</v>
      </c>
      <c r="D346" t="s">
        <v>37</v>
      </c>
      <c r="E346" t="s">
        <v>30</v>
      </c>
      <c r="F346" t="s">
        <v>37</v>
      </c>
      <c r="G346" t="s">
        <v>31</v>
      </c>
      <c r="H346" t="s">
        <v>38</v>
      </c>
      <c r="I346">
        <v>2025</v>
      </c>
      <c r="J346">
        <v>4.3029999999999999</v>
      </c>
      <c r="K346" t="s">
        <v>37</v>
      </c>
    </row>
    <row r="347" spans="1:11" x14ac:dyDescent="0.45">
      <c r="A347" t="s">
        <v>23</v>
      </c>
      <c r="B347" t="s">
        <v>6</v>
      </c>
      <c r="C347" t="s">
        <v>83</v>
      </c>
      <c r="D347" t="s">
        <v>37</v>
      </c>
      <c r="E347" t="s">
        <v>30</v>
      </c>
      <c r="F347" t="s">
        <v>37</v>
      </c>
      <c r="G347" t="s">
        <v>31</v>
      </c>
      <c r="H347" t="s">
        <v>38</v>
      </c>
      <c r="I347">
        <v>2030</v>
      </c>
      <c r="J347">
        <v>8.9703999999999997</v>
      </c>
      <c r="K347" t="s">
        <v>37</v>
      </c>
    </row>
    <row r="348" spans="1:11" x14ac:dyDescent="0.45">
      <c r="A348" t="s">
        <v>23</v>
      </c>
      <c r="B348" t="s">
        <v>6</v>
      </c>
      <c r="C348" t="s">
        <v>83</v>
      </c>
      <c r="D348" t="s">
        <v>37</v>
      </c>
      <c r="E348" t="s">
        <v>30</v>
      </c>
      <c r="F348" t="s">
        <v>37</v>
      </c>
      <c r="G348" t="s">
        <v>31</v>
      </c>
      <c r="H348" t="s">
        <v>38</v>
      </c>
      <c r="I348">
        <v>2035</v>
      </c>
      <c r="J348">
        <v>5.3501000000000003</v>
      </c>
      <c r="K348" t="s">
        <v>37</v>
      </c>
    </row>
    <row r="349" spans="1:11" x14ac:dyDescent="0.45">
      <c r="A349" t="s">
        <v>23</v>
      </c>
      <c r="B349" t="s">
        <v>6</v>
      </c>
      <c r="C349" t="s">
        <v>83</v>
      </c>
      <c r="D349" t="s">
        <v>37</v>
      </c>
      <c r="E349" t="s">
        <v>30</v>
      </c>
      <c r="F349" t="s">
        <v>37</v>
      </c>
      <c r="G349" t="s">
        <v>31</v>
      </c>
      <c r="H349" t="s">
        <v>38</v>
      </c>
      <c r="I349">
        <v>2040</v>
      </c>
      <c r="J349">
        <v>5.1688999999999998</v>
      </c>
      <c r="K349" t="s">
        <v>37</v>
      </c>
    </row>
    <row r="350" spans="1:11" x14ac:dyDescent="0.45">
      <c r="A350" t="s">
        <v>23</v>
      </c>
      <c r="B350" t="s">
        <v>6</v>
      </c>
      <c r="C350" t="s">
        <v>83</v>
      </c>
      <c r="D350" t="s">
        <v>37</v>
      </c>
      <c r="E350" t="s">
        <v>30</v>
      </c>
      <c r="F350" t="s">
        <v>37</v>
      </c>
      <c r="G350" t="s">
        <v>31</v>
      </c>
      <c r="H350" t="s">
        <v>38</v>
      </c>
      <c r="I350">
        <v>2045</v>
      </c>
      <c r="J350">
        <v>5.8174999999999999</v>
      </c>
      <c r="K350" t="s">
        <v>37</v>
      </c>
    </row>
    <row r="351" spans="1:11" x14ac:dyDescent="0.45">
      <c r="A351" t="s">
        <v>23</v>
      </c>
      <c r="B351" t="s">
        <v>6</v>
      </c>
      <c r="C351" t="s">
        <v>83</v>
      </c>
      <c r="D351" t="s">
        <v>37</v>
      </c>
      <c r="E351" t="s">
        <v>30</v>
      </c>
      <c r="F351" t="s">
        <v>37</v>
      </c>
      <c r="G351" t="s">
        <v>31</v>
      </c>
      <c r="H351" t="s">
        <v>38</v>
      </c>
      <c r="I351">
        <v>2050</v>
      </c>
      <c r="J351">
        <v>5.8238000000000003</v>
      </c>
      <c r="K351" t="s">
        <v>37</v>
      </c>
    </row>
    <row r="352" spans="1:11" x14ac:dyDescent="0.45">
      <c r="A352" t="s">
        <v>23</v>
      </c>
      <c r="B352" t="s">
        <v>6</v>
      </c>
      <c r="C352" t="s">
        <v>83</v>
      </c>
      <c r="D352" t="s">
        <v>48</v>
      </c>
      <c r="E352" t="s">
        <v>46</v>
      </c>
      <c r="F352" t="s">
        <v>48</v>
      </c>
      <c r="G352" t="s">
        <v>49</v>
      </c>
      <c r="H352" t="s">
        <v>50</v>
      </c>
      <c r="I352">
        <v>2020</v>
      </c>
      <c r="J352">
        <v>24.463999999999999</v>
      </c>
      <c r="K352" t="s">
        <v>48</v>
      </c>
    </row>
    <row r="353" spans="1:11" x14ac:dyDescent="0.45">
      <c r="A353" t="s">
        <v>23</v>
      </c>
      <c r="B353" t="s">
        <v>6</v>
      </c>
      <c r="C353" t="s">
        <v>83</v>
      </c>
      <c r="D353" t="s">
        <v>48</v>
      </c>
      <c r="E353" t="s">
        <v>46</v>
      </c>
      <c r="F353" t="s">
        <v>48</v>
      </c>
      <c r="G353" t="s">
        <v>49</v>
      </c>
      <c r="H353" t="s">
        <v>50</v>
      </c>
      <c r="I353">
        <v>2025</v>
      </c>
      <c r="J353">
        <v>27.458200000000001</v>
      </c>
      <c r="K353" t="s">
        <v>48</v>
      </c>
    </row>
    <row r="354" spans="1:11" x14ac:dyDescent="0.45">
      <c r="A354" t="s">
        <v>23</v>
      </c>
      <c r="B354" t="s">
        <v>6</v>
      </c>
      <c r="C354" t="s">
        <v>83</v>
      </c>
      <c r="D354" t="s">
        <v>48</v>
      </c>
      <c r="E354" t="s">
        <v>46</v>
      </c>
      <c r="F354" t="s">
        <v>48</v>
      </c>
      <c r="G354" t="s">
        <v>49</v>
      </c>
      <c r="H354" t="s">
        <v>50</v>
      </c>
      <c r="I354">
        <v>2030</v>
      </c>
      <c r="J354">
        <v>26.328600000000002</v>
      </c>
      <c r="K354" t="s">
        <v>48</v>
      </c>
    </row>
    <row r="355" spans="1:11" x14ac:dyDescent="0.45">
      <c r="A355" t="s">
        <v>23</v>
      </c>
      <c r="B355" t="s">
        <v>6</v>
      </c>
      <c r="C355" t="s">
        <v>83</v>
      </c>
      <c r="D355" t="s">
        <v>48</v>
      </c>
      <c r="E355" t="s">
        <v>46</v>
      </c>
      <c r="F355" t="s">
        <v>48</v>
      </c>
      <c r="G355" t="s">
        <v>49</v>
      </c>
      <c r="H355" t="s">
        <v>50</v>
      </c>
      <c r="I355">
        <v>2035</v>
      </c>
      <c r="J355">
        <v>26.982399999999998</v>
      </c>
      <c r="K355" t="s">
        <v>48</v>
      </c>
    </row>
    <row r="356" spans="1:11" x14ac:dyDescent="0.45">
      <c r="A356" t="s">
        <v>23</v>
      </c>
      <c r="B356" t="s">
        <v>6</v>
      </c>
      <c r="C356" t="s">
        <v>83</v>
      </c>
      <c r="D356" t="s">
        <v>48</v>
      </c>
      <c r="E356" t="s">
        <v>46</v>
      </c>
      <c r="F356" t="s">
        <v>48</v>
      </c>
      <c r="G356" t="s">
        <v>49</v>
      </c>
      <c r="H356" t="s">
        <v>50</v>
      </c>
      <c r="I356">
        <v>2040</v>
      </c>
      <c r="J356">
        <v>25.752600000000001</v>
      </c>
      <c r="K356" t="s">
        <v>48</v>
      </c>
    </row>
    <row r="357" spans="1:11" x14ac:dyDescent="0.45">
      <c r="A357" t="s">
        <v>23</v>
      </c>
      <c r="B357" t="s">
        <v>6</v>
      </c>
      <c r="C357" t="s">
        <v>83</v>
      </c>
      <c r="D357" t="s">
        <v>48</v>
      </c>
      <c r="E357" t="s">
        <v>46</v>
      </c>
      <c r="F357" t="s">
        <v>48</v>
      </c>
      <c r="G357" t="s">
        <v>49</v>
      </c>
      <c r="H357" t="s">
        <v>50</v>
      </c>
      <c r="I357">
        <v>2045</v>
      </c>
      <c r="J357">
        <v>23.291699999999999</v>
      </c>
      <c r="K357" t="s">
        <v>48</v>
      </c>
    </row>
    <row r="358" spans="1:11" x14ac:dyDescent="0.45">
      <c r="A358" t="s">
        <v>23</v>
      </c>
      <c r="B358" t="s">
        <v>6</v>
      </c>
      <c r="C358" t="s">
        <v>83</v>
      </c>
      <c r="D358" t="s">
        <v>48</v>
      </c>
      <c r="E358" t="s">
        <v>46</v>
      </c>
      <c r="F358" t="s">
        <v>48</v>
      </c>
      <c r="G358" t="s">
        <v>49</v>
      </c>
      <c r="H358" t="s">
        <v>50</v>
      </c>
      <c r="I358">
        <v>2050</v>
      </c>
      <c r="J358">
        <v>20.2456</v>
      </c>
      <c r="K358" t="s">
        <v>48</v>
      </c>
    </row>
    <row r="359" spans="1:11" x14ac:dyDescent="0.45">
      <c r="A359" t="s">
        <v>23</v>
      </c>
      <c r="B359" t="s">
        <v>6</v>
      </c>
      <c r="C359" t="s">
        <v>83</v>
      </c>
      <c r="D359" t="s">
        <v>51</v>
      </c>
      <c r="E359" t="s">
        <v>46</v>
      </c>
      <c r="F359" t="s">
        <v>51</v>
      </c>
      <c r="G359" t="s">
        <v>49</v>
      </c>
      <c r="H359" t="s">
        <v>50</v>
      </c>
      <c r="I359">
        <v>2020</v>
      </c>
      <c r="J359">
        <v>27.996200000000002</v>
      </c>
      <c r="K359" t="s">
        <v>51</v>
      </c>
    </row>
    <row r="360" spans="1:11" x14ac:dyDescent="0.45">
      <c r="A360" t="s">
        <v>23</v>
      </c>
      <c r="B360" t="s">
        <v>6</v>
      </c>
      <c r="C360" t="s">
        <v>83</v>
      </c>
      <c r="D360" t="s">
        <v>51</v>
      </c>
      <c r="E360" t="s">
        <v>46</v>
      </c>
      <c r="F360" t="s">
        <v>51</v>
      </c>
      <c r="G360" t="s">
        <v>49</v>
      </c>
      <c r="H360" t="s">
        <v>50</v>
      </c>
      <c r="I360">
        <v>2025</v>
      </c>
      <c r="J360">
        <v>29.8706</v>
      </c>
      <c r="K360" t="s">
        <v>51</v>
      </c>
    </row>
    <row r="361" spans="1:11" x14ac:dyDescent="0.45">
      <c r="A361" t="s">
        <v>23</v>
      </c>
      <c r="B361" t="s">
        <v>6</v>
      </c>
      <c r="C361" t="s">
        <v>83</v>
      </c>
      <c r="D361" t="s">
        <v>51</v>
      </c>
      <c r="E361" t="s">
        <v>46</v>
      </c>
      <c r="F361" t="s">
        <v>51</v>
      </c>
      <c r="G361" t="s">
        <v>49</v>
      </c>
      <c r="H361" t="s">
        <v>50</v>
      </c>
      <c r="I361">
        <v>2030</v>
      </c>
      <c r="J361">
        <v>29.581099999999999</v>
      </c>
      <c r="K361" t="s">
        <v>51</v>
      </c>
    </row>
    <row r="362" spans="1:11" x14ac:dyDescent="0.45">
      <c r="A362" t="s">
        <v>23</v>
      </c>
      <c r="B362" t="s">
        <v>6</v>
      </c>
      <c r="C362" t="s">
        <v>83</v>
      </c>
      <c r="D362" t="s">
        <v>51</v>
      </c>
      <c r="E362" t="s">
        <v>46</v>
      </c>
      <c r="F362" t="s">
        <v>51</v>
      </c>
      <c r="G362" t="s">
        <v>49</v>
      </c>
      <c r="H362" t="s">
        <v>50</v>
      </c>
      <c r="I362">
        <v>2035</v>
      </c>
      <c r="J362">
        <v>30.5731</v>
      </c>
      <c r="K362" t="s">
        <v>51</v>
      </c>
    </row>
    <row r="363" spans="1:11" x14ac:dyDescent="0.45">
      <c r="A363" t="s">
        <v>23</v>
      </c>
      <c r="B363" t="s">
        <v>6</v>
      </c>
      <c r="C363" t="s">
        <v>83</v>
      </c>
      <c r="D363" t="s">
        <v>51</v>
      </c>
      <c r="E363" t="s">
        <v>46</v>
      </c>
      <c r="F363" t="s">
        <v>51</v>
      </c>
      <c r="G363" t="s">
        <v>49</v>
      </c>
      <c r="H363" t="s">
        <v>50</v>
      </c>
      <c r="I363">
        <v>2040</v>
      </c>
      <c r="J363">
        <v>29.7179</v>
      </c>
      <c r="K363" t="s">
        <v>51</v>
      </c>
    </row>
    <row r="364" spans="1:11" x14ac:dyDescent="0.45">
      <c r="A364" t="s">
        <v>23</v>
      </c>
      <c r="B364" t="s">
        <v>6</v>
      </c>
      <c r="C364" t="s">
        <v>83</v>
      </c>
      <c r="D364" t="s">
        <v>51</v>
      </c>
      <c r="E364" t="s">
        <v>46</v>
      </c>
      <c r="F364" t="s">
        <v>51</v>
      </c>
      <c r="G364" t="s">
        <v>49</v>
      </c>
      <c r="H364" t="s">
        <v>50</v>
      </c>
      <c r="I364">
        <v>2045</v>
      </c>
      <c r="J364">
        <v>27.3551</v>
      </c>
      <c r="K364" t="s">
        <v>51</v>
      </c>
    </row>
    <row r="365" spans="1:11" x14ac:dyDescent="0.45">
      <c r="A365" t="s">
        <v>23</v>
      </c>
      <c r="B365" t="s">
        <v>6</v>
      </c>
      <c r="C365" t="s">
        <v>83</v>
      </c>
      <c r="D365" t="s">
        <v>51</v>
      </c>
      <c r="E365" t="s">
        <v>46</v>
      </c>
      <c r="F365" t="s">
        <v>51</v>
      </c>
      <c r="G365" t="s">
        <v>49</v>
      </c>
      <c r="H365" t="s">
        <v>50</v>
      </c>
      <c r="I365">
        <v>2050</v>
      </c>
      <c r="J365">
        <v>24.439399999999999</v>
      </c>
      <c r="K365" t="s">
        <v>51</v>
      </c>
    </row>
    <row r="366" spans="1:11" x14ac:dyDescent="0.45">
      <c r="A366" t="s">
        <v>23</v>
      </c>
      <c r="B366" t="s">
        <v>5</v>
      </c>
      <c r="C366" t="s">
        <v>83</v>
      </c>
      <c r="D366" t="s">
        <v>45</v>
      </c>
      <c r="E366" t="s">
        <v>46</v>
      </c>
      <c r="F366" t="s">
        <v>45</v>
      </c>
      <c r="G366" t="s">
        <v>47</v>
      </c>
      <c r="I366">
        <v>2020</v>
      </c>
      <c r="J366">
        <v>0</v>
      </c>
      <c r="K366" t="s">
        <v>45</v>
      </c>
    </row>
    <row r="367" spans="1:11" x14ac:dyDescent="0.45">
      <c r="A367" t="s">
        <v>23</v>
      </c>
      <c r="B367" t="s">
        <v>5</v>
      </c>
      <c r="C367" t="s">
        <v>83</v>
      </c>
      <c r="D367" t="s">
        <v>45</v>
      </c>
      <c r="E367" t="s">
        <v>46</v>
      </c>
      <c r="F367" t="s">
        <v>45</v>
      </c>
      <c r="G367" t="s">
        <v>47</v>
      </c>
      <c r="I367">
        <v>2025</v>
      </c>
      <c r="J367">
        <v>0</v>
      </c>
      <c r="K367" t="s">
        <v>45</v>
      </c>
    </row>
    <row r="368" spans="1:11" x14ac:dyDescent="0.45">
      <c r="A368" t="s">
        <v>23</v>
      </c>
      <c r="B368" t="s">
        <v>5</v>
      </c>
      <c r="C368" t="s">
        <v>83</v>
      </c>
      <c r="D368" t="s">
        <v>45</v>
      </c>
      <c r="E368" t="s">
        <v>46</v>
      </c>
      <c r="F368" t="s">
        <v>45</v>
      </c>
      <c r="G368" t="s">
        <v>47</v>
      </c>
      <c r="I368">
        <v>2030</v>
      </c>
      <c r="J368">
        <v>1.1132</v>
      </c>
      <c r="K368" t="s">
        <v>45</v>
      </c>
    </row>
    <row r="369" spans="1:11" x14ac:dyDescent="0.45">
      <c r="A369" t="s">
        <v>23</v>
      </c>
      <c r="B369" t="s">
        <v>5</v>
      </c>
      <c r="C369" t="s">
        <v>83</v>
      </c>
      <c r="D369" t="s">
        <v>45</v>
      </c>
      <c r="E369" t="s">
        <v>46</v>
      </c>
      <c r="F369" t="s">
        <v>45</v>
      </c>
      <c r="G369" t="s">
        <v>47</v>
      </c>
      <c r="I369">
        <v>2035</v>
      </c>
      <c r="J369">
        <v>2.0830000000000002</v>
      </c>
      <c r="K369" t="s">
        <v>45</v>
      </c>
    </row>
    <row r="370" spans="1:11" x14ac:dyDescent="0.45">
      <c r="A370" t="s">
        <v>23</v>
      </c>
      <c r="B370" t="s">
        <v>5</v>
      </c>
      <c r="C370" t="s">
        <v>83</v>
      </c>
      <c r="D370" t="s">
        <v>45</v>
      </c>
      <c r="E370" t="s">
        <v>46</v>
      </c>
      <c r="F370" t="s">
        <v>45</v>
      </c>
      <c r="G370" t="s">
        <v>47</v>
      </c>
      <c r="I370">
        <v>2040</v>
      </c>
      <c r="J370">
        <v>3.2749000000000001</v>
      </c>
      <c r="K370" t="s">
        <v>45</v>
      </c>
    </row>
    <row r="371" spans="1:11" x14ac:dyDescent="0.45">
      <c r="A371" t="s">
        <v>23</v>
      </c>
      <c r="B371" t="s">
        <v>5</v>
      </c>
      <c r="C371" t="s">
        <v>83</v>
      </c>
      <c r="D371" t="s">
        <v>45</v>
      </c>
      <c r="E371" t="s">
        <v>46</v>
      </c>
      <c r="F371" t="s">
        <v>45</v>
      </c>
      <c r="G371" t="s">
        <v>47</v>
      </c>
      <c r="I371">
        <v>2045</v>
      </c>
      <c r="J371">
        <v>4.2725999999999997</v>
      </c>
      <c r="K371" t="s">
        <v>45</v>
      </c>
    </row>
    <row r="372" spans="1:11" x14ac:dyDescent="0.45">
      <c r="A372" t="s">
        <v>23</v>
      </c>
      <c r="B372" t="s">
        <v>5</v>
      </c>
      <c r="C372" t="s">
        <v>83</v>
      </c>
      <c r="D372" t="s">
        <v>45</v>
      </c>
      <c r="E372" t="s">
        <v>46</v>
      </c>
      <c r="F372" t="s">
        <v>45</v>
      </c>
      <c r="G372" t="s">
        <v>47</v>
      </c>
      <c r="I372">
        <v>2050</v>
      </c>
      <c r="J372">
        <v>5.4269999999999996</v>
      </c>
      <c r="K372" t="s">
        <v>45</v>
      </c>
    </row>
    <row r="373" spans="1:11" x14ac:dyDescent="0.45">
      <c r="A373" t="s">
        <v>23</v>
      </c>
      <c r="B373" t="s">
        <v>5</v>
      </c>
      <c r="C373" t="s">
        <v>83</v>
      </c>
      <c r="D373" t="s">
        <v>24</v>
      </c>
      <c r="E373" t="s">
        <v>25</v>
      </c>
      <c r="F373" t="s">
        <v>24</v>
      </c>
      <c r="G373" t="s">
        <v>26</v>
      </c>
      <c r="H373" t="s">
        <v>13</v>
      </c>
      <c r="I373">
        <v>2020</v>
      </c>
      <c r="J373">
        <v>5.8999999999999997E-2</v>
      </c>
      <c r="K373" t="s">
        <v>24</v>
      </c>
    </row>
    <row r="374" spans="1:11" x14ac:dyDescent="0.45">
      <c r="A374" t="s">
        <v>23</v>
      </c>
      <c r="B374" t="s">
        <v>5</v>
      </c>
      <c r="C374" t="s">
        <v>83</v>
      </c>
      <c r="D374" t="s">
        <v>24</v>
      </c>
      <c r="E374" t="s">
        <v>25</v>
      </c>
      <c r="F374" t="s">
        <v>24</v>
      </c>
      <c r="G374" t="s">
        <v>26</v>
      </c>
      <c r="H374" t="s">
        <v>13</v>
      </c>
      <c r="I374">
        <v>2025</v>
      </c>
      <c r="J374">
        <v>5.2400000000000002E-2</v>
      </c>
      <c r="K374" t="s">
        <v>24</v>
      </c>
    </row>
    <row r="375" spans="1:11" x14ac:dyDescent="0.45">
      <c r="A375" t="s">
        <v>23</v>
      </c>
      <c r="B375" t="s">
        <v>5</v>
      </c>
      <c r="C375" t="s">
        <v>83</v>
      </c>
      <c r="D375" t="s">
        <v>24</v>
      </c>
      <c r="E375" t="s">
        <v>25</v>
      </c>
      <c r="F375" t="s">
        <v>24</v>
      </c>
      <c r="G375" t="s">
        <v>26</v>
      </c>
      <c r="H375" t="s">
        <v>13</v>
      </c>
      <c r="I375">
        <v>2030</v>
      </c>
      <c r="J375">
        <v>5.11E-2</v>
      </c>
      <c r="K375" t="s">
        <v>24</v>
      </c>
    </row>
    <row r="376" spans="1:11" x14ac:dyDescent="0.45">
      <c r="A376" t="s">
        <v>23</v>
      </c>
      <c r="B376" t="s">
        <v>5</v>
      </c>
      <c r="C376" t="s">
        <v>83</v>
      </c>
      <c r="D376" t="s">
        <v>24</v>
      </c>
      <c r="E376" t="s">
        <v>25</v>
      </c>
      <c r="F376" t="s">
        <v>24</v>
      </c>
      <c r="G376" t="s">
        <v>26</v>
      </c>
      <c r="H376" t="s">
        <v>13</v>
      </c>
      <c r="I376">
        <v>2035</v>
      </c>
      <c r="J376">
        <v>4.8800000000000003E-2</v>
      </c>
      <c r="K376" t="s">
        <v>24</v>
      </c>
    </row>
    <row r="377" spans="1:11" x14ac:dyDescent="0.45">
      <c r="A377" t="s">
        <v>23</v>
      </c>
      <c r="B377" t="s">
        <v>5</v>
      </c>
      <c r="C377" t="s">
        <v>83</v>
      </c>
      <c r="D377" t="s">
        <v>24</v>
      </c>
      <c r="E377" t="s">
        <v>25</v>
      </c>
      <c r="F377" t="s">
        <v>24</v>
      </c>
      <c r="G377" t="s">
        <v>26</v>
      </c>
      <c r="H377" t="s">
        <v>13</v>
      </c>
      <c r="I377">
        <v>2040</v>
      </c>
      <c r="J377">
        <v>4.2900000000000001E-2</v>
      </c>
      <c r="K377" t="s">
        <v>24</v>
      </c>
    </row>
    <row r="378" spans="1:11" x14ac:dyDescent="0.45">
      <c r="A378" t="s">
        <v>23</v>
      </c>
      <c r="B378" t="s">
        <v>5</v>
      </c>
      <c r="C378" t="s">
        <v>83</v>
      </c>
      <c r="D378" t="s">
        <v>24</v>
      </c>
      <c r="E378" t="s">
        <v>25</v>
      </c>
      <c r="F378" t="s">
        <v>24</v>
      </c>
      <c r="G378" t="s">
        <v>26</v>
      </c>
      <c r="H378" t="s">
        <v>13</v>
      </c>
      <c r="I378">
        <v>2045</v>
      </c>
      <c r="J378">
        <v>2.98E-2</v>
      </c>
      <c r="K378" t="s">
        <v>24</v>
      </c>
    </row>
    <row r="379" spans="1:11" x14ac:dyDescent="0.45">
      <c r="A379" t="s">
        <v>23</v>
      </c>
      <c r="B379" t="s">
        <v>5</v>
      </c>
      <c r="C379" t="s">
        <v>83</v>
      </c>
      <c r="D379" t="s">
        <v>24</v>
      </c>
      <c r="E379" t="s">
        <v>25</v>
      </c>
      <c r="F379" t="s">
        <v>24</v>
      </c>
      <c r="G379" t="s">
        <v>26</v>
      </c>
      <c r="H379" t="s">
        <v>13</v>
      </c>
      <c r="I379">
        <v>2050</v>
      </c>
      <c r="J379">
        <v>2.3300000000000001E-2</v>
      </c>
      <c r="K379" t="s">
        <v>24</v>
      </c>
    </row>
    <row r="380" spans="1:11" x14ac:dyDescent="0.45">
      <c r="A380" t="s">
        <v>23</v>
      </c>
      <c r="B380" t="s">
        <v>5</v>
      </c>
      <c r="C380" t="s">
        <v>83</v>
      </c>
      <c r="D380" t="s">
        <v>28</v>
      </c>
      <c r="E380" t="s">
        <v>25</v>
      </c>
      <c r="F380" t="s">
        <v>28</v>
      </c>
      <c r="G380" t="s">
        <v>26</v>
      </c>
      <c r="H380" t="s">
        <v>12</v>
      </c>
      <c r="I380">
        <v>2020</v>
      </c>
      <c r="J380">
        <v>0.15110000000000001</v>
      </c>
      <c r="K380" t="s">
        <v>28</v>
      </c>
    </row>
    <row r="381" spans="1:11" x14ac:dyDescent="0.45">
      <c r="A381" t="s">
        <v>23</v>
      </c>
      <c r="B381" t="s">
        <v>5</v>
      </c>
      <c r="C381" t="s">
        <v>83</v>
      </c>
      <c r="D381" t="s">
        <v>28</v>
      </c>
      <c r="E381" t="s">
        <v>25</v>
      </c>
      <c r="F381" t="s">
        <v>28</v>
      </c>
      <c r="G381" t="s">
        <v>26</v>
      </c>
      <c r="H381" t="s">
        <v>12</v>
      </c>
      <c r="I381">
        <v>2025</v>
      </c>
      <c r="J381">
        <v>0.17180000000000001</v>
      </c>
      <c r="K381" t="s">
        <v>28</v>
      </c>
    </row>
    <row r="382" spans="1:11" x14ac:dyDescent="0.45">
      <c r="A382" t="s">
        <v>23</v>
      </c>
      <c r="B382" t="s">
        <v>5</v>
      </c>
      <c r="C382" t="s">
        <v>83</v>
      </c>
      <c r="D382" t="s">
        <v>28</v>
      </c>
      <c r="E382" t="s">
        <v>25</v>
      </c>
      <c r="F382" t="s">
        <v>28</v>
      </c>
      <c r="G382" t="s">
        <v>26</v>
      </c>
      <c r="H382" t="s">
        <v>12</v>
      </c>
      <c r="I382">
        <v>2030</v>
      </c>
      <c r="J382">
        <v>0.1651</v>
      </c>
      <c r="K382" t="s">
        <v>28</v>
      </c>
    </row>
    <row r="383" spans="1:11" x14ac:dyDescent="0.45">
      <c r="A383" t="s">
        <v>23</v>
      </c>
      <c r="B383" t="s">
        <v>5</v>
      </c>
      <c r="C383" t="s">
        <v>83</v>
      </c>
      <c r="D383" t="s">
        <v>28</v>
      </c>
      <c r="E383" t="s">
        <v>25</v>
      </c>
      <c r="F383" t="s">
        <v>28</v>
      </c>
      <c r="G383" t="s">
        <v>26</v>
      </c>
      <c r="H383" t="s">
        <v>12</v>
      </c>
      <c r="I383">
        <v>2035</v>
      </c>
      <c r="J383">
        <v>0.13450000000000001</v>
      </c>
      <c r="K383" t="s">
        <v>28</v>
      </c>
    </row>
    <row r="384" spans="1:11" x14ac:dyDescent="0.45">
      <c r="A384" t="s">
        <v>23</v>
      </c>
      <c r="B384" t="s">
        <v>5</v>
      </c>
      <c r="C384" t="s">
        <v>83</v>
      </c>
      <c r="D384" t="s">
        <v>28</v>
      </c>
      <c r="E384" t="s">
        <v>25</v>
      </c>
      <c r="F384" t="s">
        <v>28</v>
      </c>
      <c r="G384" t="s">
        <v>26</v>
      </c>
      <c r="H384" t="s">
        <v>12</v>
      </c>
      <c r="I384">
        <v>2040</v>
      </c>
      <c r="J384">
        <v>0.1069</v>
      </c>
      <c r="K384" t="s">
        <v>28</v>
      </c>
    </row>
    <row r="385" spans="1:12" x14ac:dyDescent="0.45">
      <c r="A385" t="s">
        <v>23</v>
      </c>
      <c r="B385" t="s">
        <v>5</v>
      </c>
      <c r="C385" t="s">
        <v>83</v>
      </c>
      <c r="D385" t="s">
        <v>28</v>
      </c>
      <c r="E385" t="s">
        <v>25</v>
      </c>
      <c r="F385" t="s">
        <v>28</v>
      </c>
      <c r="G385" t="s">
        <v>26</v>
      </c>
      <c r="H385" t="s">
        <v>12</v>
      </c>
      <c r="I385">
        <v>2045</v>
      </c>
      <c r="J385">
        <v>0.1067</v>
      </c>
      <c r="K385" t="s">
        <v>28</v>
      </c>
    </row>
    <row r="386" spans="1:12" x14ac:dyDescent="0.45">
      <c r="A386" t="s">
        <v>23</v>
      </c>
      <c r="B386" t="s">
        <v>5</v>
      </c>
      <c r="C386" t="s">
        <v>83</v>
      </c>
      <c r="D386" t="s">
        <v>28</v>
      </c>
      <c r="E386" t="s">
        <v>25</v>
      </c>
      <c r="F386" t="s">
        <v>28</v>
      </c>
      <c r="G386" t="s">
        <v>26</v>
      </c>
      <c r="H386" t="s">
        <v>12</v>
      </c>
      <c r="I386">
        <v>2050</v>
      </c>
      <c r="J386">
        <v>0.10390000000000001</v>
      </c>
      <c r="K386" t="s">
        <v>28</v>
      </c>
    </row>
    <row r="387" spans="1:12" x14ac:dyDescent="0.45">
      <c r="A387" t="s">
        <v>23</v>
      </c>
      <c r="B387" t="s">
        <v>5</v>
      </c>
      <c r="C387" t="s">
        <v>83</v>
      </c>
      <c r="D387" t="s">
        <v>27</v>
      </c>
      <c r="E387" t="s">
        <v>25</v>
      </c>
      <c r="F387" t="s">
        <v>27</v>
      </c>
      <c r="G387" t="s">
        <v>26</v>
      </c>
      <c r="H387" t="s">
        <v>10</v>
      </c>
      <c r="I387">
        <v>2020</v>
      </c>
      <c r="J387">
        <v>1.7999999999999999E-2</v>
      </c>
      <c r="K387" t="s">
        <v>27</v>
      </c>
    </row>
    <row r="388" spans="1:12" x14ac:dyDescent="0.45">
      <c r="A388" t="s">
        <v>23</v>
      </c>
      <c r="B388" t="s">
        <v>5</v>
      </c>
      <c r="C388" t="s">
        <v>83</v>
      </c>
      <c r="D388" t="s">
        <v>27</v>
      </c>
      <c r="E388" t="s">
        <v>25</v>
      </c>
      <c r="F388" t="s">
        <v>27</v>
      </c>
      <c r="G388" t="s">
        <v>26</v>
      </c>
      <c r="H388" t="s">
        <v>10</v>
      </c>
      <c r="I388">
        <v>2025</v>
      </c>
      <c r="J388">
        <v>1.46E-2</v>
      </c>
      <c r="K388" t="s">
        <v>27</v>
      </c>
    </row>
    <row r="389" spans="1:12" x14ac:dyDescent="0.45">
      <c r="A389" t="s">
        <v>23</v>
      </c>
      <c r="B389" t="s">
        <v>5</v>
      </c>
      <c r="C389" t="s">
        <v>83</v>
      </c>
      <c r="D389" t="s">
        <v>27</v>
      </c>
      <c r="E389" t="s">
        <v>25</v>
      </c>
      <c r="F389" t="s">
        <v>27</v>
      </c>
      <c r="G389" t="s">
        <v>26</v>
      </c>
      <c r="H389" t="s">
        <v>10</v>
      </c>
      <c r="I389">
        <v>2030</v>
      </c>
      <c r="J389">
        <v>2.6100000000000002E-2</v>
      </c>
      <c r="K389" t="s">
        <v>27</v>
      </c>
    </row>
    <row r="390" spans="1:12" x14ac:dyDescent="0.45">
      <c r="A390" t="s">
        <v>23</v>
      </c>
      <c r="B390" t="s">
        <v>5</v>
      </c>
      <c r="C390" t="s">
        <v>83</v>
      </c>
      <c r="D390" t="s">
        <v>27</v>
      </c>
      <c r="E390" t="s">
        <v>25</v>
      </c>
      <c r="F390" t="s">
        <v>27</v>
      </c>
      <c r="G390" t="s">
        <v>26</v>
      </c>
      <c r="H390" t="s">
        <v>10</v>
      </c>
      <c r="I390">
        <v>2035</v>
      </c>
      <c r="J390">
        <v>4.58E-2</v>
      </c>
      <c r="K390" t="s">
        <v>27</v>
      </c>
    </row>
    <row r="391" spans="1:12" x14ac:dyDescent="0.45">
      <c r="A391" t="s">
        <v>23</v>
      </c>
      <c r="B391" t="s">
        <v>5</v>
      </c>
      <c r="C391" t="s">
        <v>83</v>
      </c>
      <c r="D391" t="s">
        <v>27</v>
      </c>
      <c r="E391" t="s">
        <v>25</v>
      </c>
      <c r="F391" t="s">
        <v>27</v>
      </c>
      <c r="G391" t="s">
        <v>26</v>
      </c>
      <c r="H391" t="s">
        <v>10</v>
      </c>
      <c r="I391">
        <v>2040</v>
      </c>
      <c r="J391">
        <v>7.3700000000000002E-2</v>
      </c>
      <c r="K391" t="s">
        <v>27</v>
      </c>
    </row>
    <row r="392" spans="1:12" x14ac:dyDescent="0.45">
      <c r="A392" t="s">
        <v>23</v>
      </c>
      <c r="B392" t="s">
        <v>5</v>
      </c>
      <c r="C392" t="s">
        <v>83</v>
      </c>
      <c r="D392" t="s">
        <v>27</v>
      </c>
      <c r="E392" t="s">
        <v>25</v>
      </c>
      <c r="F392" t="s">
        <v>27</v>
      </c>
      <c r="G392" t="s">
        <v>26</v>
      </c>
      <c r="H392" t="s">
        <v>10</v>
      </c>
      <c r="I392">
        <v>2045</v>
      </c>
      <c r="J392">
        <v>0.10299999999999999</v>
      </c>
      <c r="K392" t="s">
        <v>27</v>
      </c>
    </row>
    <row r="393" spans="1:12" x14ac:dyDescent="0.45">
      <c r="A393" t="s">
        <v>23</v>
      </c>
      <c r="B393" t="s">
        <v>5</v>
      </c>
      <c r="C393" t="s">
        <v>83</v>
      </c>
      <c r="D393" t="s">
        <v>27</v>
      </c>
      <c r="E393" t="s">
        <v>25</v>
      </c>
      <c r="F393" t="s">
        <v>27</v>
      </c>
      <c r="G393" t="s">
        <v>26</v>
      </c>
      <c r="H393" t="s">
        <v>10</v>
      </c>
      <c r="I393">
        <v>2050</v>
      </c>
      <c r="J393">
        <v>0.1212</v>
      </c>
      <c r="K393" t="s">
        <v>27</v>
      </c>
    </row>
    <row r="394" spans="1:12" x14ac:dyDescent="0.45">
      <c r="A394" t="s">
        <v>23</v>
      </c>
      <c r="B394" t="s">
        <v>5</v>
      </c>
      <c r="C394" t="s">
        <v>83</v>
      </c>
      <c r="D394" t="s">
        <v>70</v>
      </c>
      <c r="E394" t="s">
        <v>71</v>
      </c>
      <c r="F394" t="s">
        <v>52</v>
      </c>
      <c r="G394" t="s">
        <v>72</v>
      </c>
      <c r="I394">
        <v>2020</v>
      </c>
      <c r="J394">
        <v>0.49819999999999998</v>
      </c>
      <c r="K394" t="s">
        <v>52</v>
      </c>
      <c r="L394">
        <v>94</v>
      </c>
    </row>
    <row r="395" spans="1:12" x14ac:dyDescent="0.45">
      <c r="A395" t="s">
        <v>23</v>
      </c>
      <c r="B395" t="s">
        <v>5</v>
      </c>
      <c r="C395" t="s">
        <v>83</v>
      </c>
      <c r="D395" t="s">
        <v>70</v>
      </c>
      <c r="E395" t="s">
        <v>71</v>
      </c>
      <c r="F395" t="s">
        <v>52</v>
      </c>
      <c r="G395" t="s">
        <v>72</v>
      </c>
      <c r="I395">
        <v>2025</v>
      </c>
      <c r="J395">
        <v>0.42299999999999999</v>
      </c>
      <c r="K395" t="s">
        <v>52</v>
      </c>
      <c r="L395">
        <v>94</v>
      </c>
    </row>
    <row r="396" spans="1:12" x14ac:dyDescent="0.45">
      <c r="A396" t="s">
        <v>23</v>
      </c>
      <c r="B396" t="s">
        <v>5</v>
      </c>
      <c r="C396" t="s">
        <v>83</v>
      </c>
      <c r="D396" t="s">
        <v>70</v>
      </c>
      <c r="E396" t="s">
        <v>71</v>
      </c>
      <c r="F396" t="s">
        <v>52</v>
      </c>
      <c r="G396" t="s">
        <v>72</v>
      </c>
      <c r="I396">
        <v>2030</v>
      </c>
      <c r="J396">
        <v>0.25380000000000003</v>
      </c>
      <c r="K396" t="s">
        <v>52</v>
      </c>
      <c r="L396">
        <v>94</v>
      </c>
    </row>
    <row r="397" spans="1:12" x14ac:dyDescent="0.45">
      <c r="A397" t="s">
        <v>23</v>
      </c>
      <c r="B397" t="s">
        <v>5</v>
      </c>
      <c r="C397" t="s">
        <v>83</v>
      </c>
      <c r="D397" t="s">
        <v>70</v>
      </c>
      <c r="E397" t="s">
        <v>71</v>
      </c>
      <c r="F397" t="s">
        <v>52</v>
      </c>
      <c r="G397" t="s">
        <v>72</v>
      </c>
      <c r="I397">
        <v>2035</v>
      </c>
      <c r="J397">
        <v>0.15040000000000001</v>
      </c>
      <c r="K397" t="s">
        <v>52</v>
      </c>
      <c r="L397">
        <v>94</v>
      </c>
    </row>
    <row r="398" spans="1:12" x14ac:dyDescent="0.45">
      <c r="A398" t="s">
        <v>23</v>
      </c>
      <c r="B398" t="s">
        <v>5</v>
      </c>
      <c r="C398" t="s">
        <v>83</v>
      </c>
      <c r="D398" t="s">
        <v>70</v>
      </c>
      <c r="E398" t="s">
        <v>71</v>
      </c>
      <c r="F398" t="s">
        <v>52</v>
      </c>
      <c r="G398" t="s">
        <v>72</v>
      </c>
      <c r="I398">
        <v>2040</v>
      </c>
      <c r="J398">
        <v>3.7600000000000001E-2</v>
      </c>
      <c r="K398" t="s">
        <v>52</v>
      </c>
      <c r="L398">
        <v>94</v>
      </c>
    </row>
    <row r="399" spans="1:12" x14ac:dyDescent="0.45">
      <c r="A399" t="s">
        <v>23</v>
      </c>
      <c r="B399" t="s">
        <v>5</v>
      </c>
      <c r="C399" t="s">
        <v>83</v>
      </c>
      <c r="D399" t="s">
        <v>70</v>
      </c>
      <c r="E399" t="s">
        <v>71</v>
      </c>
      <c r="F399" t="s">
        <v>52</v>
      </c>
      <c r="G399" t="s">
        <v>72</v>
      </c>
      <c r="I399">
        <v>2045</v>
      </c>
      <c r="J399">
        <v>0</v>
      </c>
      <c r="K399" t="s">
        <v>52</v>
      </c>
      <c r="L399">
        <v>94</v>
      </c>
    </row>
    <row r="400" spans="1:12" x14ac:dyDescent="0.45">
      <c r="A400" t="s">
        <v>23</v>
      </c>
      <c r="B400" t="s">
        <v>5</v>
      </c>
      <c r="C400" t="s">
        <v>83</v>
      </c>
      <c r="D400" t="s">
        <v>70</v>
      </c>
      <c r="E400" t="s">
        <v>71</v>
      </c>
      <c r="F400" t="s">
        <v>52</v>
      </c>
      <c r="G400" t="s">
        <v>72</v>
      </c>
      <c r="I400">
        <v>2050</v>
      </c>
      <c r="J400">
        <v>0</v>
      </c>
      <c r="K400" t="s">
        <v>52</v>
      </c>
      <c r="L400">
        <v>94</v>
      </c>
    </row>
    <row r="401" spans="1:12" x14ac:dyDescent="0.45">
      <c r="A401" t="s">
        <v>23</v>
      </c>
      <c r="B401" t="s">
        <v>5</v>
      </c>
      <c r="C401" t="s">
        <v>83</v>
      </c>
      <c r="D401" t="s">
        <v>70</v>
      </c>
      <c r="E401" t="s">
        <v>71</v>
      </c>
      <c r="F401" t="s">
        <v>53</v>
      </c>
      <c r="G401" t="s">
        <v>72</v>
      </c>
      <c r="I401">
        <v>2020</v>
      </c>
      <c r="J401">
        <v>0.17600000000000002</v>
      </c>
      <c r="K401" t="s">
        <v>53</v>
      </c>
      <c r="L401">
        <v>55</v>
      </c>
    </row>
    <row r="402" spans="1:12" x14ac:dyDescent="0.45">
      <c r="A402" t="s">
        <v>23</v>
      </c>
      <c r="B402" t="s">
        <v>5</v>
      </c>
      <c r="C402" t="s">
        <v>83</v>
      </c>
      <c r="D402" t="s">
        <v>70</v>
      </c>
      <c r="E402" t="s">
        <v>71</v>
      </c>
      <c r="F402" t="s">
        <v>53</v>
      </c>
      <c r="G402" t="s">
        <v>72</v>
      </c>
      <c r="I402">
        <v>2025</v>
      </c>
      <c r="J402">
        <v>0.30249999999999999</v>
      </c>
      <c r="K402" t="s">
        <v>53</v>
      </c>
      <c r="L402">
        <v>55</v>
      </c>
    </row>
    <row r="403" spans="1:12" x14ac:dyDescent="0.45">
      <c r="A403" t="s">
        <v>23</v>
      </c>
      <c r="B403" t="s">
        <v>5</v>
      </c>
      <c r="C403" t="s">
        <v>83</v>
      </c>
      <c r="D403" t="s">
        <v>70</v>
      </c>
      <c r="E403" t="s">
        <v>71</v>
      </c>
      <c r="F403" t="s">
        <v>53</v>
      </c>
      <c r="G403" t="s">
        <v>72</v>
      </c>
      <c r="I403">
        <v>2030</v>
      </c>
      <c r="J403">
        <v>0.28599999999999998</v>
      </c>
      <c r="K403" t="s">
        <v>53</v>
      </c>
      <c r="L403">
        <v>55</v>
      </c>
    </row>
    <row r="404" spans="1:12" x14ac:dyDescent="0.45">
      <c r="A404" t="s">
        <v>23</v>
      </c>
      <c r="B404" t="s">
        <v>5</v>
      </c>
      <c r="C404" t="s">
        <v>83</v>
      </c>
      <c r="D404" t="s">
        <v>70</v>
      </c>
      <c r="E404" t="s">
        <v>71</v>
      </c>
      <c r="F404" t="s">
        <v>53</v>
      </c>
      <c r="G404" t="s">
        <v>72</v>
      </c>
      <c r="I404">
        <v>2035</v>
      </c>
      <c r="J404">
        <v>0.20899999999999999</v>
      </c>
      <c r="K404" t="s">
        <v>53</v>
      </c>
      <c r="L404">
        <v>55</v>
      </c>
    </row>
    <row r="405" spans="1:12" x14ac:dyDescent="0.45">
      <c r="A405" t="s">
        <v>23</v>
      </c>
      <c r="B405" t="s">
        <v>5</v>
      </c>
      <c r="C405" t="s">
        <v>83</v>
      </c>
      <c r="D405" t="s">
        <v>70</v>
      </c>
      <c r="E405" t="s">
        <v>71</v>
      </c>
      <c r="F405" t="s">
        <v>53</v>
      </c>
      <c r="G405" t="s">
        <v>72</v>
      </c>
      <c r="I405">
        <v>2040</v>
      </c>
      <c r="J405">
        <v>0.23099999999999998</v>
      </c>
      <c r="K405" t="s">
        <v>53</v>
      </c>
      <c r="L405">
        <v>55</v>
      </c>
    </row>
    <row r="406" spans="1:12" x14ac:dyDescent="0.45">
      <c r="A406" t="s">
        <v>23</v>
      </c>
      <c r="B406" t="s">
        <v>5</v>
      </c>
      <c r="C406" t="s">
        <v>83</v>
      </c>
      <c r="D406" t="s">
        <v>70</v>
      </c>
      <c r="E406" t="s">
        <v>71</v>
      </c>
      <c r="F406" t="s">
        <v>53</v>
      </c>
      <c r="G406" t="s">
        <v>72</v>
      </c>
      <c r="I406">
        <v>2045</v>
      </c>
      <c r="J406">
        <v>0.50600000000000001</v>
      </c>
      <c r="K406" t="s">
        <v>53</v>
      </c>
      <c r="L406">
        <v>55</v>
      </c>
    </row>
    <row r="407" spans="1:12" x14ac:dyDescent="0.45">
      <c r="A407" t="s">
        <v>23</v>
      </c>
      <c r="B407" t="s">
        <v>5</v>
      </c>
      <c r="C407" t="s">
        <v>83</v>
      </c>
      <c r="D407" t="s">
        <v>70</v>
      </c>
      <c r="E407" t="s">
        <v>71</v>
      </c>
      <c r="F407" t="s">
        <v>53</v>
      </c>
      <c r="G407" t="s">
        <v>72</v>
      </c>
      <c r="I407">
        <v>2050</v>
      </c>
      <c r="J407">
        <v>0.86900000000000011</v>
      </c>
      <c r="K407" t="s">
        <v>53</v>
      </c>
      <c r="L407">
        <v>55</v>
      </c>
    </row>
    <row r="408" spans="1:12" x14ac:dyDescent="0.45">
      <c r="A408" t="s">
        <v>23</v>
      </c>
      <c r="B408" t="s">
        <v>5</v>
      </c>
      <c r="C408" t="s">
        <v>83</v>
      </c>
      <c r="D408" t="s">
        <v>70</v>
      </c>
      <c r="E408" t="s">
        <v>71</v>
      </c>
      <c r="F408" t="s">
        <v>54</v>
      </c>
      <c r="G408" t="s">
        <v>72</v>
      </c>
      <c r="I408">
        <v>2020</v>
      </c>
      <c r="J408">
        <v>2.0999999999999998E-2</v>
      </c>
      <c r="K408" t="s">
        <v>54</v>
      </c>
      <c r="L408">
        <v>70</v>
      </c>
    </row>
    <row r="409" spans="1:12" x14ac:dyDescent="0.45">
      <c r="A409" t="s">
        <v>23</v>
      </c>
      <c r="B409" t="s">
        <v>5</v>
      </c>
      <c r="C409" t="s">
        <v>83</v>
      </c>
      <c r="D409" t="s">
        <v>70</v>
      </c>
      <c r="E409" t="s">
        <v>71</v>
      </c>
      <c r="F409" t="s">
        <v>54</v>
      </c>
      <c r="G409" t="s">
        <v>72</v>
      </c>
      <c r="I409">
        <v>2025</v>
      </c>
      <c r="J409">
        <v>0</v>
      </c>
      <c r="K409" t="s">
        <v>54</v>
      </c>
      <c r="L409">
        <v>70</v>
      </c>
    </row>
    <row r="410" spans="1:12" x14ac:dyDescent="0.45">
      <c r="A410" t="s">
        <v>23</v>
      </c>
      <c r="B410" t="s">
        <v>5</v>
      </c>
      <c r="C410" t="s">
        <v>83</v>
      </c>
      <c r="D410" t="s">
        <v>70</v>
      </c>
      <c r="E410" t="s">
        <v>71</v>
      </c>
      <c r="F410" t="s">
        <v>54</v>
      </c>
      <c r="G410" t="s">
        <v>72</v>
      </c>
      <c r="I410">
        <v>2030</v>
      </c>
      <c r="J410">
        <v>0</v>
      </c>
      <c r="K410" t="s">
        <v>54</v>
      </c>
      <c r="L410">
        <v>70</v>
      </c>
    </row>
    <row r="411" spans="1:12" x14ac:dyDescent="0.45">
      <c r="A411" t="s">
        <v>23</v>
      </c>
      <c r="B411" t="s">
        <v>5</v>
      </c>
      <c r="C411" t="s">
        <v>83</v>
      </c>
      <c r="D411" t="s">
        <v>70</v>
      </c>
      <c r="E411" t="s">
        <v>71</v>
      </c>
      <c r="F411" t="s">
        <v>54</v>
      </c>
      <c r="G411" t="s">
        <v>72</v>
      </c>
      <c r="I411">
        <v>2035</v>
      </c>
      <c r="J411">
        <v>0</v>
      </c>
      <c r="K411" t="s">
        <v>54</v>
      </c>
      <c r="L411">
        <v>70</v>
      </c>
    </row>
    <row r="412" spans="1:12" x14ac:dyDescent="0.45">
      <c r="A412" t="s">
        <v>23</v>
      </c>
      <c r="B412" t="s">
        <v>5</v>
      </c>
      <c r="C412" t="s">
        <v>83</v>
      </c>
      <c r="D412" t="s">
        <v>70</v>
      </c>
      <c r="E412" t="s">
        <v>71</v>
      </c>
      <c r="F412" t="s">
        <v>54</v>
      </c>
      <c r="G412" t="s">
        <v>72</v>
      </c>
      <c r="I412">
        <v>2040</v>
      </c>
      <c r="J412">
        <v>0</v>
      </c>
      <c r="K412" t="s">
        <v>54</v>
      </c>
      <c r="L412">
        <v>70</v>
      </c>
    </row>
    <row r="413" spans="1:12" x14ac:dyDescent="0.45">
      <c r="A413" t="s">
        <v>23</v>
      </c>
      <c r="B413" t="s">
        <v>5</v>
      </c>
      <c r="C413" t="s">
        <v>83</v>
      </c>
      <c r="D413" t="s">
        <v>70</v>
      </c>
      <c r="E413" t="s">
        <v>71</v>
      </c>
      <c r="F413" t="s">
        <v>54</v>
      </c>
      <c r="G413" t="s">
        <v>72</v>
      </c>
      <c r="I413">
        <v>2045</v>
      </c>
      <c r="J413">
        <v>0</v>
      </c>
      <c r="K413" t="s">
        <v>54</v>
      </c>
      <c r="L413">
        <v>70</v>
      </c>
    </row>
    <row r="414" spans="1:12" x14ac:dyDescent="0.45">
      <c r="A414" t="s">
        <v>23</v>
      </c>
      <c r="B414" t="s">
        <v>5</v>
      </c>
      <c r="C414" t="s">
        <v>83</v>
      </c>
      <c r="D414" t="s">
        <v>70</v>
      </c>
      <c r="E414" t="s">
        <v>71</v>
      </c>
      <c r="F414" t="s">
        <v>54</v>
      </c>
      <c r="G414" t="s">
        <v>72</v>
      </c>
      <c r="I414">
        <v>2050</v>
      </c>
      <c r="J414">
        <v>0</v>
      </c>
      <c r="K414" t="s">
        <v>54</v>
      </c>
      <c r="L414">
        <v>70</v>
      </c>
    </row>
    <row r="415" spans="1:12" x14ac:dyDescent="0.45">
      <c r="A415" t="s">
        <v>23</v>
      </c>
      <c r="B415" t="s">
        <v>5</v>
      </c>
      <c r="C415" t="s">
        <v>83</v>
      </c>
      <c r="D415" t="s">
        <v>29</v>
      </c>
      <c r="E415" t="s">
        <v>30</v>
      </c>
      <c r="F415" t="s">
        <v>29</v>
      </c>
      <c r="G415" t="s">
        <v>31</v>
      </c>
      <c r="H415" t="s">
        <v>32</v>
      </c>
      <c r="I415">
        <v>2020</v>
      </c>
      <c r="J415">
        <v>0.79330000000000001</v>
      </c>
      <c r="K415" t="s">
        <v>29</v>
      </c>
    </row>
    <row r="416" spans="1:12" x14ac:dyDescent="0.45">
      <c r="A416" t="s">
        <v>23</v>
      </c>
      <c r="B416" t="s">
        <v>5</v>
      </c>
      <c r="C416" t="s">
        <v>83</v>
      </c>
      <c r="D416" t="s">
        <v>29</v>
      </c>
      <c r="E416" t="s">
        <v>30</v>
      </c>
      <c r="F416" t="s">
        <v>29</v>
      </c>
      <c r="G416" t="s">
        <v>31</v>
      </c>
      <c r="H416" t="s">
        <v>32</v>
      </c>
      <c r="I416">
        <v>2025</v>
      </c>
      <c r="J416">
        <v>2.3658000000000001</v>
      </c>
      <c r="K416" t="s">
        <v>29</v>
      </c>
    </row>
    <row r="417" spans="1:11" x14ac:dyDescent="0.45">
      <c r="A417" t="s">
        <v>23</v>
      </c>
      <c r="B417" t="s">
        <v>5</v>
      </c>
      <c r="C417" t="s">
        <v>83</v>
      </c>
      <c r="D417" t="s">
        <v>29</v>
      </c>
      <c r="E417" t="s">
        <v>30</v>
      </c>
      <c r="F417" t="s">
        <v>29</v>
      </c>
      <c r="G417" t="s">
        <v>31</v>
      </c>
      <c r="H417" t="s">
        <v>32</v>
      </c>
      <c r="I417">
        <v>2030</v>
      </c>
      <c r="J417">
        <v>7.2774999999999999</v>
      </c>
      <c r="K417" t="s">
        <v>29</v>
      </c>
    </row>
    <row r="418" spans="1:11" x14ac:dyDescent="0.45">
      <c r="A418" t="s">
        <v>23</v>
      </c>
      <c r="B418" t="s">
        <v>5</v>
      </c>
      <c r="C418" t="s">
        <v>83</v>
      </c>
      <c r="D418" t="s">
        <v>29</v>
      </c>
      <c r="E418" t="s">
        <v>30</v>
      </c>
      <c r="F418" t="s">
        <v>29</v>
      </c>
      <c r="G418" t="s">
        <v>31</v>
      </c>
      <c r="H418" t="s">
        <v>32</v>
      </c>
      <c r="I418">
        <v>2035</v>
      </c>
      <c r="J418">
        <v>7.47</v>
      </c>
      <c r="K418" t="s">
        <v>29</v>
      </c>
    </row>
    <row r="419" spans="1:11" x14ac:dyDescent="0.45">
      <c r="A419" t="s">
        <v>23</v>
      </c>
      <c r="B419" t="s">
        <v>5</v>
      </c>
      <c r="C419" t="s">
        <v>83</v>
      </c>
      <c r="D419" t="s">
        <v>29</v>
      </c>
      <c r="E419" t="s">
        <v>30</v>
      </c>
      <c r="F419" t="s">
        <v>29</v>
      </c>
      <c r="G419" t="s">
        <v>31</v>
      </c>
      <c r="H419" t="s">
        <v>32</v>
      </c>
      <c r="I419">
        <v>2040</v>
      </c>
      <c r="J419">
        <v>12.0372</v>
      </c>
      <c r="K419" t="s">
        <v>29</v>
      </c>
    </row>
    <row r="420" spans="1:11" x14ac:dyDescent="0.45">
      <c r="A420" t="s">
        <v>23</v>
      </c>
      <c r="B420" t="s">
        <v>5</v>
      </c>
      <c r="C420" t="s">
        <v>83</v>
      </c>
      <c r="D420" t="s">
        <v>29</v>
      </c>
      <c r="E420" t="s">
        <v>30</v>
      </c>
      <c r="F420" t="s">
        <v>29</v>
      </c>
      <c r="G420" t="s">
        <v>31</v>
      </c>
      <c r="H420" t="s">
        <v>32</v>
      </c>
      <c r="I420">
        <v>2045</v>
      </c>
      <c r="J420">
        <v>18.975000000000001</v>
      </c>
      <c r="K420" t="s">
        <v>29</v>
      </c>
    </row>
    <row r="421" spans="1:11" x14ac:dyDescent="0.45">
      <c r="A421" t="s">
        <v>23</v>
      </c>
      <c r="B421" t="s">
        <v>5</v>
      </c>
      <c r="C421" t="s">
        <v>83</v>
      </c>
      <c r="D421" t="s">
        <v>29</v>
      </c>
      <c r="E421" t="s">
        <v>30</v>
      </c>
      <c r="F421" t="s">
        <v>29</v>
      </c>
      <c r="G421" t="s">
        <v>31</v>
      </c>
      <c r="H421" t="s">
        <v>32</v>
      </c>
      <c r="I421">
        <v>2050</v>
      </c>
      <c r="J421">
        <v>18.1554</v>
      </c>
      <c r="K421" t="s">
        <v>29</v>
      </c>
    </row>
    <row r="422" spans="1:11" x14ac:dyDescent="0.45">
      <c r="A422" t="s">
        <v>23</v>
      </c>
      <c r="B422" t="s">
        <v>5</v>
      </c>
      <c r="C422" t="s">
        <v>83</v>
      </c>
      <c r="D422" t="s">
        <v>33</v>
      </c>
      <c r="E422" t="s">
        <v>30</v>
      </c>
      <c r="F422" t="s">
        <v>33</v>
      </c>
      <c r="G422" t="s">
        <v>31</v>
      </c>
      <c r="H422" t="s">
        <v>34</v>
      </c>
      <c r="I422">
        <v>2020</v>
      </c>
      <c r="J422">
        <v>1.8210999999999999</v>
      </c>
      <c r="K422" t="s">
        <v>33</v>
      </c>
    </row>
    <row r="423" spans="1:11" x14ac:dyDescent="0.45">
      <c r="A423" t="s">
        <v>23</v>
      </c>
      <c r="B423" t="s">
        <v>5</v>
      </c>
      <c r="C423" t="s">
        <v>83</v>
      </c>
      <c r="D423" t="s">
        <v>33</v>
      </c>
      <c r="E423" t="s">
        <v>30</v>
      </c>
      <c r="F423" t="s">
        <v>33</v>
      </c>
      <c r="G423" t="s">
        <v>31</v>
      </c>
      <c r="H423" t="s">
        <v>34</v>
      </c>
      <c r="I423">
        <v>2025</v>
      </c>
      <c r="J423">
        <v>1.8160000000000001</v>
      </c>
      <c r="K423" t="s">
        <v>33</v>
      </c>
    </row>
    <row r="424" spans="1:11" x14ac:dyDescent="0.45">
      <c r="A424" t="s">
        <v>23</v>
      </c>
      <c r="B424" t="s">
        <v>5</v>
      </c>
      <c r="C424" t="s">
        <v>83</v>
      </c>
      <c r="D424" t="s">
        <v>33</v>
      </c>
      <c r="E424" t="s">
        <v>30</v>
      </c>
      <c r="F424" t="s">
        <v>33</v>
      </c>
      <c r="G424" t="s">
        <v>31</v>
      </c>
      <c r="H424" t="s">
        <v>34</v>
      </c>
      <c r="I424">
        <v>2030</v>
      </c>
      <c r="J424">
        <v>-11.764900000000001</v>
      </c>
      <c r="K424" t="s">
        <v>33</v>
      </c>
    </row>
    <row r="425" spans="1:11" x14ac:dyDescent="0.45">
      <c r="A425" t="s">
        <v>23</v>
      </c>
      <c r="B425" t="s">
        <v>5</v>
      </c>
      <c r="C425" t="s">
        <v>83</v>
      </c>
      <c r="D425" t="s">
        <v>33</v>
      </c>
      <c r="E425" t="s">
        <v>30</v>
      </c>
      <c r="F425" t="s">
        <v>33</v>
      </c>
      <c r="G425" t="s">
        <v>31</v>
      </c>
      <c r="H425" t="s">
        <v>34</v>
      </c>
      <c r="I425">
        <v>2035</v>
      </c>
      <c r="J425">
        <v>-5.6932999999999998</v>
      </c>
      <c r="K425" t="s">
        <v>33</v>
      </c>
    </row>
    <row r="426" spans="1:11" x14ac:dyDescent="0.45">
      <c r="A426" t="s">
        <v>23</v>
      </c>
      <c r="B426" t="s">
        <v>5</v>
      </c>
      <c r="C426" t="s">
        <v>83</v>
      </c>
      <c r="D426" t="s">
        <v>33</v>
      </c>
      <c r="E426" t="s">
        <v>30</v>
      </c>
      <c r="F426" t="s">
        <v>33</v>
      </c>
      <c r="G426" t="s">
        <v>31</v>
      </c>
      <c r="H426" t="s">
        <v>34</v>
      </c>
      <c r="I426">
        <v>2040</v>
      </c>
      <c r="J426">
        <v>0.26860000000000001</v>
      </c>
      <c r="K426" t="s">
        <v>33</v>
      </c>
    </row>
    <row r="427" spans="1:11" x14ac:dyDescent="0.45">
      <c r="A427" t="s">
        <v>23</v>
      </c>
      <c r="B427" t="s">
        <v>5</v>
      </c>
      <c r="C427" t="s">
        <v>83</v>
      </c>
      <c r="D427" t="s">
        <v>33</v>
      </c>
      <c r="E427" t="s">
        <v>30</v>
      </c>
      <c r="F427" t="s">
        <v>33</v>
      </c>
      <c r="G427" t="s">
        <v>31</v>
      </c>
      <c r="H427" t="s">
        <v>34</v>
      </c>
      <c r="I427">
        <v>2045</v>
      </c>
      <c r="J427">
        <v>5.3327999999999998</v>
      </c>
      <c r="K427" t="s">
        <v>33</v>
      </c>
    </row>
    <row r="428" spans="1:11" x14ac:dyDescent="0.45">
      <c r="A428" t="s">
        <v>23</v>
      </c>
      <c r="B428" t="s">
        <v>5</v>
      </c>
      <c r="C428" t="s">
        <v>83</v>
      </c>
      <c r="D428" t="s">
        <v>33</v>
      </c>
      <c r="E428" t="s">
        <v>30</v>
      </c>
      <c r="F428" t="s">
        <v>33</v>
      </c>
      <c r="G428" t="s">
        <v>31</v>
      </c>
      <c r="H428" t="s">
        <v>34</v>
      </c>
      <c r="I428">
        <v>2050</v>
      </c>
      <c r="J428">
        <v>6.3018999999999998</v>
      </c>
      <c r="K428" t="s">
        <v>33</v>
      </c>
    </row>
    <row r="429" spans="1:11" x14ac:dyDescent="0.45">
      <c r="A429" t="s">
        <v>23</v>
      </c>
      <c r="B429" t="s">
        <v>5</v>
      </c>
      <c r="C429" t="s">
        <v>83</v>
      </c>
      <c r="D429" t="s">
        <v>35</v>
      </c>
      <c r="E429" t="s">
        <v>30</v>
      </c>
      <c r="F429" t="s">
        <v>35</v>
      </c>
      <c r="G429" t="s">
        <v>31</v>
      </c>
      <c r="H429" t="s">
        <v>36</v>
      </c>
      <c r="I429">
        <v>2020</v>
      </c>
      <c r="J429">
        <v>2.4039000000000001</v>
      </c>
      <c r="K429" t="s">
        <v>35</v>
      </c>
    </row>
    <row r="430" spans="1:11" x14ac:dyDescent="0.45">
      <c r="A430" t="s">
        <v>23</v>
      </c>
      <c r="B430" t="s">
        <v>5</v>
      </c>
      <c r="C430" t="s">
        <v>83</v>
      </c>
      <c r="D430" t="s">
        <v>35</v>
      </c>
      <c r="E430" t="s">
        <v>30</v>
      </c>
      <c r="F430" t="s">
        <v>35</v>
      </c>
      <c r="G430" t="s">
        <v>31</v>
      </c>
      <c r="H430" t="s">
        <v>36</v>
      </c>
      <c r="I430">
        <v>2025</v>
      </c>
      <c r="J430">
        <v>2.8317999999999999</v>
      </c>
      <c r="K430" t="s">
        <v>35</v>
      </c>
    </row>
    <row r="431" spans="1:11" x14ac:dyDescent="0.45">
      <c r="A431" t="s">
        <v>23</v>
      </c>
      <c r="B431" t="s">
        <v>5</v>
      </c>
      <c r="C431" t="s">
        <v>83</v>
      </c>
      <c r="D431" t="s">
        <v>35</v>
      </c>
      <c r="E431" t="s">
        <v>30</v>
      </c>
      <c r="F431" t="s">
        <v>35</v>
      </c>
      <c r="G431" t="s">
        <v>31</v>
      </c>
      <c r="H431" t="s">
        <v>36</v>
      </c>
      <c r="I431">
        <v>2030</v>
      </c>
      <c r="J431">
        <v>0.68400000000000005</v>
      </c>
      <c r="K431" t="s">
        <v>35</v>
      </c>
    </row>
    <row r="432" spans="1:11" x14ac:dyDescent="0.45">
      <c r="A432" t="s">
        <v>23</v>
      </c>
      <c r="B432" t="s">
        <v>5</v>
      </c>
      <c r="C432" t="s">
        <v>83</v>
      </c>
      <c r="D432" t="s">
        <v>35</v>
      </c>
      <c r="E432" t="s">
        <v>30</v>
      </c>
      <c r="F432" t="s">
        <v>35</v>
      </c>
      <c r="G432" t="s">
        <v>31</v>
      </c>
      <c r="H432" t="s">
        <v>36</v>
      </c>
      <c r="I432">
        <v>2035</v>
      </c>
      <c r="J432">
        <v>0.57230000000000003</v>
      </c>
      <c r="K432" t="s">
        <v>35</v>
      </c>
    </row>
    <row r="433" spans="1:11" x14ac:dyDescent="0.45">
      <c r="A433" t="s">
        <v>23</v>
      </c>
      <c r="B433" t="s">
        <v>5</v>
      </c>
      <c r="C433" t="s">
        <v>83</v>
      </c>
      <c r="D433" t="s">
        <v>35</v>
      </c>
      <c r="E433" t="s">
        <v>30</v>
      </c>
      <c r="F433" t="s">
        <v>35</v>
      </c>
      <c r="G433" t="s">
        <v>31</v>
      </c>
      <c r="H433" t="s">
        <v>36</v>
      </c>
      <c r="I433">
        <v>2040</v>
      </c>
      <c r="J433">
        <v>1.6143000000000001</v>
      </c>
      <c r="K433" t="s">
        <v>35</v>
      </c>
    </row>
    <row r="434" spans="1:11" x14ac:dyDescent="0.45">
      <c r="A434" t="s">
        <v>23</v>
      </c>
      <c r="B434" t="s">
        <v>5</v>
      </c>
      <c r="C434" t="s">
        <v>83</v>
      </c>
      <c r="D434" t="s">
        <v>35</v>
      </c>
      <c r="E434" t="s">
        <v>30</v>
      </c>
      <c r="F434" t="s">
        <v>35</v>
      </c>
      <c r="G434" t="s">
        <v>31</v>
      </c>
      <c r="H434" t="s">
        <v>36</v>
      </c>
      <c r="I434">
        <v>2045</v>
      </c>
      <c r="J434">
        <v>4.7439999999999998</v>
      </c>
      <c r="K434" t="s">
        <v>35</v>
      </c>
    </row>
    <row r="435" spans="1:11" x14ac:dyDescent="0.45">
      <c r="A435" t="s">
        <v>23</v>
      </c>
      <c r="B435" t="s">
        <v>5</v>
      </c>
      <c r="C435" t="s">
        <v>83</v>
      </c>
      <c r="D435" t="s">
        <v>35</v>
      </c>
      <c r="E435" t="s">
        <v>30</v>
      </c>
      <c r="F435" t="s">
        <v>35</v>
      </c>
      <c r="G435" t="s">
        <v>31</v>
      </c>
      <c r="H435" t="s">
        <v>36</v>
      </c>
      <c r="I435">
        <v>2050</v>
      </c>
      <c r="J435">
        <v>5.2603999999999997</v>
      </c>
      <c r="K435" t="s">
        <v>35</v>
      </c>
    </row>
    <row r="436" spans="1:11" x14ac:dyDescent="0.45">
      <c r="A436" t="s">
        <v>23</v>
      </c>
      <c r="B436" t="s">
        <v>5</v>
      </c>
      <c r="C436" t="s">
        <v>83</v>
      </c>
      <c r="D436" t="s">
        <v>37</v>
      </c>
      <c r="E436" t="s">
        <v>30</v>
      </c>
      <c r="F436" t="s">
        <v>37</v>
      </c>
      <c r="G436" t="s">
        <v>31</v>
      </c>
      <c r="H436" t="s">
        <v>38</v>
      </c>
      <c r="I436">
        <v>2020</v>
      </c>
      <c r="J436">
        <v>3.1242999999999999</v>
      </c>
      <c r="K436" t="s">
        <v>37</v>
      </c>
    </row>
    <row r="437" spans="1:11" x14ac:dyDescent="0.45">
      <c r="A437" t="s">
        <v>23</v>
      </c>
      <c r="B437" t="s">
        <v>5</v>
      </c>
      <c r="C437" t="s">
        <v>83</v>
      </c>
      <c r="D437" t="s">
        <v>37</v>
      </c>
      <c r="E437" t="s">
        <v>30</v>
      </c>
      <c r="F437" t="s">
        <v>37</v>
      </c>
      <c r="G437" t="s">
        <v>31</v>
      </c>
      <c r="H437" t="s">
        <v>38</v>
      </c>
      <c r="I437">
        <v>2025</v>
      </c>
      <c r="J437">
        <v>4.3204000000000002</v>
      </c>
      <c r="K437" t="s">
        <v>37</v>
      </c>
    </row>
    <row r="438" spans="1:11" x14ac:dyDescent="0.45">
      <c r="A438" t="s">
        <v>23</v>
      </c>
      <c r="B438" t="s">
        <v>5</v>
      </c>
      <c r="C438" t="s">
        <v>83</v>
      </c>
      <c r="D438" t="s">
        <v>37</v>
      </c>
      <c r="E438" t="s">
        <v>30</v>
      </c>
      <c r="F438" t="s">
        <v>37</v>
      </c>
      <c r="G438" t="s">
        <v>31</v>
      </c>
      <c r="H438" t="s">
        <v>38</v>
      </c>
      <c r="I438">
        <v>2030</v>
      </c>
      <c r="J438">
        <v>4.1689999999999996</v>
      </c>
      <c r="K438" t="s">
        <v>37</v>
      </c>
    </row>
    <row r="439" spans="1:11" x14ac:dyDescent="0.45">
      <c r="A439" t="s">
        <v>23</v>
      </c>
      <c r="B439" t="s">
        <v>5</v>
      </c>
      <c r="C439" t="s">
        <v>83</v>
      </c>
      <c r="D439" t="s">
        <v>37</v>
      </c>
      <c r="E439" t="s">
        <v>30</v>
      </c>
      <c r="F439" t="s">
        <v>37</v>
      </c>
      <c r="G439" t="s">
        <v>31</v>
      </c>
      <c r="H439" t="s">
        <v>38</v>
      </c>
      <c r="I439">
        <v>2035</v>
      </c>
      <c r="J439">
        <v>4.8044000000000002</v>
      </c>
      <c r="K439" t="s">
        <v>37</v>
      </c>
    </row>
    <row r="440" spans="1:11" x14ac:dyDescent="0.45">
      <c r="A440" t="s">
        <v>23</v>
      </c>
      <c r="B440" t="s">
        <v>5</v>
      </c>
      <c r="C440" t="s">
        <v>83</v>
      </c>
      <c r="D440" t="s">
        <v>37</v>
      </c>
      <c r="E440" t="s">
        <v>30</v>
      </c>
      <c r="F440" t="s">
        <v>37</v>
      </c>
      <c r="G440" t="s">
        <v>31</v>
      </c>
      <c r="H440" t="s">
        <v>38</v>
      </c>
      <c r="I440">
        <v>2040</v>
      </c>
      <c r="J440">
        <v>4.8071000000000002</v>
      </c>
      <c r="K440" t="s">
        <v>37</v>
      </c>
    </row>
    <row r="441" spans="1:11" x14ac:dyDescent="0.45">
      <c r="A441" t="s">
        <v>23</v>
      </c>
      <c r="B441" t="s">
        <v>5</v>
      </c>
      <c r="C441" t="s">
        <v>83</v>
      </c>
      <c r="D441" t="s">
        <v>37</v>
      </c>
      <c r="E441" t="s">
        <v>30</v>
      </c>
      <c r="F441" t="s">
        <v>37</v>
      </c>
      <c r="G441" t="s">
        <v>31</v>
      </c>
      <c r="H441" t="s">
        <v>38</v>
      </c>
      <c r="I441">
        <v>2045</v>
      </c>
      <c r="J441">
        <v>8.4627999999999997</v>
      </c>
      <c r="K441" t="s">
        <v>37</v>
      </c>
    </row>
    <row r="442" spans="1:11" x14ac:dyDescent="0.45">
      <c r="A442" t="s">
        <v>23</v>
      </c>
      <c r="B442" t="s">
        <v>5</v>
      </c>
      <c r="C442" t="s">
        <v>83</v>
      </c>
      <c r="D442" t="s">
        <v>37</v>
      </c>
      <c r="E442" t="s">
        <v>30</v>
      </c>
      <c r="F442" t="s">
        <v>37</v>
      </c>
      <c r="G442" t="s">
        <v>31</v>
      </c>
      <c r="H442" t="s">
        <v>38</v>
      </c>
      <c r="I442">
        <v>2050</v>
      </c>
      <c r="J442">
        <v>3.1471</v>
      </c>
      <c r="K442" t="s">
        <v>37</v>
      </c>
    </row>
    <row r="443" spans="1:11" x14ac:dyDescent="0.45">
      <c r="A443" t="s">
        <v>23</v>
      </c>
      <c r="B443" t="s">
        <v>5</v>
      </c>
      <c r="C443" t="s">
        <v>83</v>
      </c>
      <c r="D443" t="s">
        <v>48</v>
      </c>
      <c r="E443" t="s">
        <v>46</v>
      </c>
      <c r="F443" t="s">
        <v>48</v>
      </c>
      <c r="G443" t="s">
        <v>49</v>
      </c>
      <c r="H443" t="s">
        <v>50</v>
      </c>
      <c r="I443">
        <v>2020</v>
      </c>
      <c r="J443">
        <v>24.415800000000001</v>
      </c>
      <c r="K443" t="s">
        <v>48</v>
      </c>
    </row>
    <row r="444" spans="1:11" x14ac:dyDescent="0.45">
      <c r="A444" t="s">
        <v>23</v>
      </c>
      <c r="B444" t="s">
        <v>5</v>
      </c>
      <c r="C444" t="s">
        <v>83</v>
      </c>
      <c r="D444" t="s">
        <v>48</v>
      </c>
      <c r="E444" t="s">
        <v>46</v>
      </c>
      <c r="F444" t="s">
        <v>48</v>
      </c>
      <c r="G444" t="s">
        <v>49</v>
      </c>
      <c r="H444" t="s">
        <v>50</v>
      </c>
      <c r="I444">
        <v>2025</v>
      </c>
      <c r="J444">
        <v>26.981300000000001</v>
      </c>
      <c r="K444" t="s">
        <v>48</v>
      </c>
    </row>
    <row r="445" spans="1:11" x14ac:dyDescent="0.45">
      <c r="A445" t="s">
        <v>23</v>
      </c>
      <c r="B445" t="s">
        <v>5</v>
      </c>
      <c r="C445" t="s">
        <v>83</v>
      </c>
      <c r="D445" t="s">
        <v>48</v>
      </c>
      <c r="E445" t="s">
        <v>46</v>
      </c>
      <c r="F445" t="s">
        <v>48</v>
      </c>
      <c r="G445" t="s">
        <v>49</v>
      </c>
      <c r="H445" t="s">
        <v>50</v>
      </c>
      <c r="I445">
        <v>2030</v>
      </c>
      <c r="J445">
        <v>18.3034</v>
      </c>
      <c r="K445" t="s">
        <v>48</v>
      </c>
    </row>
    <row r="446" spans="1:11" x14ac:dyDescent="0.45">
      <c r="A446" t="s">
        <v>23</v>
      </c>
      <c r="B446" t="s">
        <v>5</v>
      </c>
      <c r="C446" t="s">
        <v>83</v>
      </c>
      <c r="D446" t="s">
        <v>48</v>
      </c>
      <c r="E446" t="s">
        <v>46</v>
      </c>
      <c r="F446" t="s">
        <v>48</v>
      </c>
      <c r="G446" t="s">
        <v>49</v>
      </c>
      <c r="H446" t="s">
        <v>50</v>
      </c>
      <c r="I446">
        <v>2035</v>
      </c>
      <c r="J446">
        <v>15.1774</v>
      </c>
      <c r="K446" t="s">
        <v>48</v>
      </c>
    </row>
    <row r="447" spans="1:11" x14ac:dyDescent="0.45">
      <c r="A447" t="s">
        <v>23</v>
      </c>
      <c r="B447" t="s">
        <v>5</v>
      </c>
      <c r="C447" t="s">
        <v>83</v>
      </c>
      <c r="D447" t="s">
        <v>48</v>
      </c>
      <c r="E447" t="s">
        <v>46</v>
      </c>
      <c r="F447" t="s">
        <v>48</v>
      </c>
      <c r="G447" t="s">
        <v>49</v>
      </c>
      <c r="H447" t="s">
        <v>50</v>
      </c>
      <c r="I447">
        <v>2040</v>
      </c>
      <c r="J447">
        <v>11.7959</v>
      </c>
      <c r="K447" t="s">
        <v>48</v>
      </c>
    </row>
    <row r="448" spans="1:11" x14ac:dyDescent="0.45">
      <c r="A448" t="s">
        <v>23</v>
      </c>
      <c r="B448" t="s">
        <v>5</v>
      </c>
      <c r="C448" t="s">
        <v>83</v>
      </c>
      <c r="D448" t="s">
        <v>48</v>
      </c>
      <c r="E448" t="s">
        <v>46</v>
      </c>
      <c r="F448" t="s">
        <v>48</v>
      </c>
      <c r="G448" t="s">
        <v>49</v>
      </c>
      <c r="H448" t="s">
        <v>50</v>
      </c>
      <c r="I448">
        <v>2045</v>
      </c>
      <c r="J448">
        <v>6.0423</v>
      </c>
      <c r="K448" t="s">
        <v>48</v>
      </c>
    </row>
    <row r="449" spans="1:11" x14ac:dyDescent="0.45">
      <c r="A449" t="s">
        <v>23</v>
      </c>
      <c r="B449" t="s">
        <v>5</v>
      </c>
      <c r="C449" t="s">
        <v>83</v>
      </c>
      <c r="D449" t="s">
        <v>48</v>
      </c>
      <c r="E449" t="s">
        <v>46</v>
      </c>
      <c r="F449" t="s">
        <v>48</v>
      </c>
      <c r="G449" t="s">
        <v>49</v>
      </c>
      <c r="H449" t="s">
        <v>50</v>
      </c>
      <c r="I449">
        <v>2050</v>
      </c>
      <c r="J449">
        <v>3.0474999999999999</v>
      </c>
      <c r="K449" t="s">
        <v>48</v>
      </c>
    </row>
    <row r="450" spans="1:11" x14ac:dyDescent="0.45">
      <c r="A450" t="s">
        <v>23</v>
      </c>
      <c r="B450" t="s">
        <v>5</v>
      </c>
      <c r="C450" t="s">
        <v>83</v>
      </c>
      <c r="D450" t="s">
        <v>51</v>
      </c>
      <c r="E450" t="s">
        <v>46</v>
      </c>
      <c r="F450" t="s">
        <v>51</v>
      </c>
      <c r="G450" t="s">
        <v>49</v>
      </c>
      <c r="H450" t="s">
        <v>50</v>
      </c>
      <c r="I450">
        <v>2020</v>
      </c>
      <c r="J450">
        <v>27.966000000000001</v>
      </c>
      <c r="K450" t="s">
        <v>51</v>
      </c>
    </row>
    <row r="451" spans="1:11" x14ac:dyDescent="0.45">
      <c r="A451" t="s">
        <v>23</v>
      </c>
      <c r="B451" t="s">
        <v>5</v>
      </c>
      <c r="C451" t="s">
        <v>83</v>
      </c>
      <c r="D451" t="s">
        <v>51</v>
      </c>
      <c r="E451" t="s">
        <v>46</v>
      </c>
      <c r="F451" t="s">
        <v>51</v>
      </c>
      <c r="G451" t="s">
        <v>49</v>
      </c>
      <c r="H451" t="s">
        <v>50</v>
      </c>
      <c r="I451">
        <v>2025</v>
      </c>
      <c r="J451">
        <v>29.3354</v>
      </c>
      <c r="K451" t="s">
        <v>51</v>
      </c>
    </row>
    <row r="452" spans="1:11" x14ac:dyDescent="0.45">
      <c r="A452" t="s">
        <v>23</v>
      </c>
      <c r="B452" t="s">
        <v>5</v>
      </c>
      <c r="C452" t="s">
        <v>83</v>
      </c>
      <c r="D452" t="s">
        <v>51</v>
      </c>
      <c r="E452" t="s">
        <v>46</v>
      </c>
      <c r="F452" t="s">
        <v>51</v>
      </c>
      <c r="G452" t="s">
        <v>49</v>
      </c>
      <c r="H452" t="s">
        <v>50</v>
      </c>
      <c r="I452">
        <v>2030</v>
      </c>
      <c r="J452">
        <v>21.516300000000001</v>
      </c>
      <c r="K452" t="s">
        <v>51</v>
      </c>
    </row>
    <row r="453" spans="1:11" x14ac:dyDescent="0.45">
      <c r="A453" t="s">
        <v>23</v>
      </c>
      <c r="B453" t="s">
        <v>5</v>
      </c>
      <c r="C453" t="s">
        <v>83</v>
      </c>
      <c r="D453" t="s">
        <v>51</v>
      </c>
      <c r="E453" t="s">
        <v>46</v>
      </c>
      <c r="F453" t="s">
        <v>51</v>
      </c>
      <c r="G453" t="s">
        <v>49</v>
      </c>
      <c r="H453" t="s">
        <v>50</v>
      </c>
      <c r="I453">
        <v>2035</v>
      </c>
      <c r="J453">
        <v>18.061299999999999</v>
      </c>
      <c r="K453" t="s">
        <v>51</v>
      </c>
    </row>
    <row r="454" spans="1:11" x14ac:dyDescent="0.45">
      <c r="A454" t="s">
        <v>23</v>
      </c>
      <c r="B454" t="s">
        <v>5</v>
      </c>
      <c r="C454" t="s">
        <v>83</v>
      </c>
      <c r="D454" t="s">
        <v>51</v>
      </c>
      <c r="E454" t="s">
        <v>46</v>
      </c>
      <c r="F454" t="s">
        <v>51</v>
      </c>
      <c r="G454" t="s">
        <v>49</v>
      </c>
      <c r="H454" t="s">
        <v>50</v>
      </c>
      <c r="I454">
        <v>2040</v>
      </c>
      <c r="J454">
        <v>14.5763</v>
      </c>
      <c r="K454" t="s">
        <v>51</v>
      </c>
    </row>
    <row r="455" spans="1:11" x14ac:dyDescent="0.45">
      <c r="A455" t="s">
        <v>23</v>
      </c>
      <c r="B455" t="s">
        <v>5</v>
      </c>
      <c r="C455" t="s">
        <v>83</v>
      </c>
      <c r="D455" t="s">
        <v>51</v>
      </c>
      <c r="E455" t="s">
        <v>46</v>
      </c>
      <c r="F455" t="s">
        <v>51</v>
      </c>
      <c r="G455" t="s">
        <v>49</v>
      </c>
      <c r="H455" t="s">
        <v>50</v>
      </c>
      <c r="I455">
        <v>2045</v>
      </c>
      <c r="J455">
        <v>8.9088999999999992</v>
      </c>
      <c r="K455" t="s">
        <v>51</v>
      </c>
    </row>
    <row r="456" spans="1:11" x14ac:dyDescent="0.45">
      <c r="A456" t="s">
        <v>23</v>
      </c>
      <c r="B456" t="s">
        <v>5</v>
      </c>
      <c r="C456" t="s">
        <v>83</v>
      </c>
      <c r="D456" t="s">
        <v>51</v>
      </c>
      <c r="E456" t="s">
        <v>46</v>
      </c>
      <c r="F456" t="s">
        <v>51</v>
      </c>
      <c r="G456" t="s">
        <v>49</v>
      </c>
      <c r="H456" t="s">
        <v>50</v>
      </c>
      <c r="I456">
        <v>2050</v>
      </c>
      <c r="J456">
        <v>5.5495000000000001</v>
      </c>
      <c r="K456" t="s">
        <v>51</v>
      </c>
    </row>
    <row r="457" spans="1:11" x14ac:dyDescent="0.45">
      <c r="A457" t="s">
        <v>23</v>
      </c>
      <c r="B457" t="s">
        <v>2</v>
      </c>
      <c r="C457" t="s">
        <v>83</v>
      </c>
      <c r="D457" t="s">
        <v>45</v>
      </c>
      <c r="E457" t="s">
        <v>46</v>
      </c>
      <c r="F457" t="s">
        <v>45</v>
      </c>
      <c r="G457" t="s">
        <v>47</v>
      </c>
      <c r="I457">
        <v>2020</v>
      </c>
      <c r="J457">
        <v>0</v>
      </c>
      <c r="K457" t="s">
        <v>45</v>
      </c>
    </row>
    <row r="458" spans="1:11" x14ac:dyDescent="0.45">
      <c r="A458" t="s">
        <v>23</v>
      </c>
      <c r="B458" t="s">
        <v>2</v>
      </c>
      <c r="C458" t="s">
        <v>83</v>
      </c>
      <c r="D458" t="s">
        <v>45</v>
      </c>
      <c r="E458" t="s">
        <v>46</v>
      </c>
      <c r="F458" t="s">
        <v>45</v>
      </c>
      <c r="G458" t="s">
        <v>47</v>
      </c>
      <c r="I458">
        <v>2025</v>
      </c>
      <c r="J458">
        <v>0</v>
      </c>
      <c r="K458" t="s">
        <v>45</v>
      </c>
    </row>
    <row r="459" spans="1:11" x14ac:dyDescent="0.45">
      <c r="A459" t="s">
        <v>23</v>
      </c>
      <c r="B459" t="s">
        <v>2</v>
      </c>
      <c r="C459" t="s">
        <v>83</v>
      </c>
      <c r="D459" t="s">
        <v>45</v>
      </c>
      <c r="E459" t="s">
        <v>46</v>
      </c>
      <c r="F459" t="s">
        <v>45</v>
      </c>
      <c r="G459" t="s">
        <v>47</v>
      </c>
      <c r="I459">
        <v>2030</v>
      </c>
      <c r="J459">
        <v>0</v>
      </c>
      <c r="K459" t="s">
        <v>45</v>
      </c>
    </row>
    <row r="460" spans="1:11" x14ac:dyDescent="0.45">
      <c r="A460" t="s">
        <v>23</v>
      </c>
      <c r="B460" t="s">
        <v>2</v>
      </c>
      <c r="C460" t="s">
        <v>83</v>
      </c>
      <c r="D460" t="s">
        <v>45</v>
      </c>
      <c r="E460" t="s">
        <v>46</v>
      </c>
      <c r="F460" t="s">
        <v>45</v>
      </c>
      <c r="G460" t="s">
        <v>47</v>
      </c>
      <c r="I460">
        <v>2035</v>
      </c>
      <c r="J460">
        <v>0.7681</v>
      </c>
      <c r="K460" t="s">
        <v>45</v>
      </c>
    </row>
    <row r="461" spans="1:11" x14ac:dyDescent="0.45">
      <c r="A461" t="s">
        <v>23</v>
      </c>
      <c r="B461" t="s">
        <v>2</v>
      </c>
      <c r="C461" t="s">
        <v>83</v>
      </c>
      <c r="D461" t="s">
        <v>45</v>
      </c>
      <c r="E461" t="s">
        <v>46</v>
      </c>
      <c r="F461" t="s">
        <v>45</v>
      </c>
      <c r="G461" t="s">
        <v>47</v>
      </c>
      <c r="I461">
        <v>2040</v>
      </c>
      <c r="J461">
        <v>1.1561999999999999</v>
      </c>
      <c r="K461" t="s">
        <v>45</v>
      </c>
    </row>
    <row r="462" spans="1:11" x14ac:dyDescent="0.45">
      <c r="A462" t="s">
        <v>23</v>
      </c>
      <c r="B462" t="s">
        <v>2</v>
      </c>
      <c r="C462" t="s">
        <v>83</v>
      </c>
      <c r="D462" t="s">
        <v>45</v>
      </c>
      <c r="E462" t="s">
        <v>46</v>
      </c>
      <c r="F462" t="s">
        <v>45</v>
      </c>
      <c r="G462" t="s">
        <v>47</v>
      </c>
      <c r="I462">
        <v>2045</v>
      </c>
      <c r="J462">
        <v>1.7467999999999999</v>
      </c>
      <c r="K462" t="s">
        <v>45</v>
      </c>
    </row>
    <row r="463" spans="1:11" x14ac:dyDescent="0.45">
      <c r="A463" t="s">
        <v>23</v>
      </c>
      <c r="B463" t="s">
        <v>2</v>
      </c>
      <c r="C463" t="s">
        <v>83</v>
      </c>
      <c r="D463" t="s">
        <v>45</v>
      </c>
      <c r="E463" t="s">
        <v>46</v>
      </c>
      <c r="F463" t="s">
        <v>45</v>
      </c>
      <c r="G463" t="s">
        <v>47</v>
      </c>
      <c r="I463">
        <v>2050</v>
      </c>
      <c r="J463">
        <v>2.4710000000000001</v>
      </c>
      <c r="K463" t="s">
        <v>45</v>
      </c>
    </row>
    <row r="464" spans="1:11" x14ac:dyDescent="0.45">
      <c r="A464" t="s">
        <v>23</v>
      </c>
      <c r="B464" t="s">
        <v>2</v>
      </c>
      <c r="C464" t="s">
        <v>83</v>
      </c>
      <c r="D464" t="s">
        <v>24</v>
      </c>
      <c r="E464" t="s">
        <v>25</v>
      </c>
      <c r="F464" t="s">
        <v>24</v>
      </c>
      <c r="G464" t="s">
        <v>26</v>
      </c>
      <c r="H464" t="s">
        <v>13</v>
      </c>
      <c r="I464">
        <v>2020</v>
      </c>
      <c r="J464">
        <v>6.08E-2</v>
      </c>
      <c r="K464" t="s">
        <v>24</v>
      </c>
    </row>
    <row r="465" spans="1:11" x14ac:dyDescent="0.45">
      <c r="A465" t="s">
        <v>23</v>
      </c>
      <c r="B465" t="s">
        <v>2</v>
      </c>
      <c r="C465" t="s">
        <v>83</v>
      </c>
      <c r="D465" t="s">
        <v>24</v>
      </c>
      <c r="E465" t="s">
        <v>25</v>
      </c>
      <c r="F465" t="s">
        <v>24</v>
      </c>
      <c r="G465" t="s">
        <v>26</v>
      </c>
      <c r="H465" t="s">
        <v>13</v>
      </c>
      <c r="I465">
        <v>2025</v>
      </c>
      <c r="J465">
        <v>5.5899999999999998E-2</v>
      </c>
      <c r="K465" t="s">
        <v>24</v>
      </c>
    </row>
    <row r="466" spans="1:11" x14ac:dyDescent="0.45">
      <c r="A466" t="s">
        <v>23</v>
      </c>
      <c r="B466" t="s">
        <v>2</v>
      </c>
      <c r="C466" t="s">
        <v>83</v>
      </c>
      <c r="D466" t="s">
        <v>24</v>
      </c>
      <c r="E466" t="s">
        <v>25</v>
      </c>
      <c r="F466" t="s">
        <v>24</v>
      </c>
      <c r="G466" t="s">
        <v>26</v>
      </c>
      <c r="H466" t="s">
        <v>13</v>
      </c>
      <c r="I466">
        <v>2030</v>
      </c>
      <c r="J466">
        <v>5.1299999999999998E-2</v>
      </c>
      <c r="K466" t="s">
        <v>24</v>
      </c>
    </row>
    <row r="467" spans="1:11" x14ac:dyDescent="0.45">
      <c r="A467" t="s">
        <v>23</v>
      </c>
      <c r="B467" t="s">
        <v>2</v>
      </c>
      <c r="C467" t="s">
        <v>83</v>
      </c>
      <c r="D467" t="s">
        <v>24</v>
      </c>
      <c r="E467" t="s">
        <v>25</v>
      </c>
      <c r="F467" t="s">
        <v>24</v>
      </c>
      <c r="G467" t="s">
        <v>26</v>
      </c>
      <c r="H467" t="s">
        <v>13</v>
      </c>
      <c r="I467">
        <v>2035</v>
      </c>
      <c r="J467">
        <v>4.9000000000000002E-2</v>
      </c>
      <c r="K467" t="s">
        <v>24</v>
      </c>
    </row>
    <row r="468" spans="1:11" x14ac:dyDescent="0.45">
      <c r="A468" t="s">
        <v>23</v>
      </c>
      <c r="B468" t="s">
        <v>2</v>
      </c>
      <c r="C468" t="s">
        <v>83</v>
      </c>
      <c r="D468" t="s">
        <v>24</v>
      </c>
      <c r="E468" t="s">
        <v>25</v>
      </c>
      <c r="F468" t="s">
        <v>24</v>
      </c>
      <c r="G468" t="s">
        <v>26</v>
      </c>
      <c r="H468" t="s">
        <v>13</v>
      </c>
      <c r="I468">
        <v>2040</v>
      </c>
      <c r="J468">
        <v>4.4299999999999999E-2</v>
      </c>
      <c r="K468" t="s">
        <v>24</v>
      </c>
    </row>
    <row r="469" spans="1:11" x14ac:dyDescent="0.45">
      <c r="A469" t="s">
        <v>23</v>
      </c>
      <c r="B469" t="s">
        <v>2</v>
      </c>
      <c r="C469" t="s">
        <v>83</v>
      </c>
      <c r="D469" t="s">
        <v>24</v>
      </c>
      <c r="E469" t="s">
        <v>25</v>
      </c>
      <c r="F469" t="s">
        <v>24</v>
      </c>
      <c r="G469" t="s">
        <v>26</v>
      </c>
      <c r="H469" t="s">
        <v>13</v>
      </c>
      <c r="I469">
        <v>2045</v>
      </c>
      <c r="J469">
        <v>3.9699999999999999E-2</v>
      </c>
      <c r="K469" t="s">
        <v>24</v>
      </c>
    </row>
    <row r="470" spans="1:11" x14ac:dyDescent="0.45">
      <c r="A470" t="s">
        <v>23</v>
      </c>
      <c r="B470" t="s">
        <v>2</v>
      </c>
      <c r="C470" t="s">
        <v>83</v>
      </c>
      <c r="D470" t="s">
        <v>24</v>
      </c>
      <c r="E470" t="s">
        <v>25</v>
      </c>
      <c r="F470" t="s">
        <v>24</v>
      </c>
      <c r="G470" t="s">
        <v>26</v>
      </c>
      <c r="H470" t="s">
        <v>13</v>
      </c>
      <c r="I470">
        <v>2050</v>
      </c>
      <c r="J470">
        <v>3.9199999999999999E-2</v>
      </c>
      <c r="K470" t="s">
        <v>24</v>
      </c>
    </row>
    <row r="471" spans="1:11" x14ac:dyDescent="0.45">
      <c r="A471" t="s">
        <v>23</v>
      </c>
      <c r="B471" t="s">
        <v>2</v>
      </c>
      <c r="C471" t="s">
        <v>83</v>
      </c>
      <c r="D471" t="s">
        <v>28</v>
      </c>
      <c r="E471" t="s">
        <v>25</v>
      </c>
      <c r="F471" t="s">
        <v>28</v>
      </c>
      <c r="G471" t="s">
        <v>26</v>
      </c>
      <c r="H471" t="s">
        <v>12</v>
      </c>
      <c r="I471">
        <v>2020</v>
      </c>
      <c r="J471">
        <v>0.15110000000000001</v>
      </c>
      <c r="K471" t="s">
        <v>28</v>
      </c>
    </row>
    <row r="472" spans="1:11" x14ac:dyDescent="0.45">
      <c r="A472" t="s">
        <v>23</v>
      </c>
      <c r="B472" t="s">
        <v>2</v>
      </c>
      <c r="C472" t="s">
        <v>83</v>
      </c>
      <c r="D472" t="s">
        <v>28</v>
      </c>
      <c r="E472" t="s">
        <v>25</v>
      </c>
      <c r="F472" t="s">
        <v>28</v>
      </c>
      <c r="G472" t="s">
        <v>26</v>
      </c>
      <c r="H472" t="s">
        <v>12</v>
      </c>
      <c r="I472">
        <v>2025</v>
      </c>
      <c r="J472">
        <v>0.17349999999999999</v>
      </c>
      <c r="K472" t="s">
        <v>28</v>
      </c>
    </row>
    <row r="473" spans="1:11" x14ac:dyDescent="0.45">
      <c r="A473" t="s">
        <v>23</v>
      </c>
      <c r="B473" t="s">
        <v>2</v>
      </c>
      <c r="C473" t="s">
        <v>83</v>
      </c>
      <c r="D473" t="s">
        <v>28</v>
      </c>
      <c r="E473" t="s">
        <v>25</v>
      </c>
      <c r="F473" t="s">
        <v>28</v>
      </c>
      <c r="G473" t="s">
        <v>26</v>
      </c>
      <c r="H473" t="s">
        <v>12</v>
      </c>
      <c r="I473">
        <v>2030</v>
      </c>
      <c r="J473">
        <v>0.19170000000000001</v>
      </c>
      <c r="K473" t="s">
        <v>28</v>
      </c>
    </row>
    <row r="474" spans="1:11" x14ac:dyDescent="0.45">
      <c r="A474" t="s">
        <v>23</v>
      </c>
      <c r="B474" t="s">
        <v>2</v>
      </c>
      <c r="C474" t="s">
        <v>83</v>
      </c>
      <c r="D474" t="s">
        <v>28</v>
      </c>
      <c r="E474" t="s">
        <v>25</v>
      </c>
      <c r="F474" t="s">
        <v>28</v>
      </c>
      <c r="G474" t="s">
        <v>26</v>
      </c>
      <c r="H474" t="s">
        <v>12</v>
      </c>
      <c r="I474">
        <v>2035</v>
      </c>
      <c r="J474">
        <v>0.18940000000000001</v>
      </c>
      <c r="K474" t="s">
        <v>28</v>
      </c>
    </row>
    <row r="475" spans="1:11" x14ac:dyDescent="0.45">
      <c r="A475" t="s">
        <v>23</v>
      </c>
      <c r="B475" t="s">
        <v>2</v>
      </c>
      <c r="C475" t="s">
        <v>83</v>
      </c>
      <c r="D475" t="s">
        <v>28</v>
      </c>
      <c r="E475" t="s">
        <v>25</v>
      </c>
      <c r="F475" t="s">
        <v>28</v>
      </c>
      <c r="G475" t="s">
        <v>26</v>
      </c>
      <c r="H475" t="s">
        <v>12</v>
      </c>
      <c r="I475">
        <v>2040</v>
      </c>
      <c r="J475">
        <v>0.18279999999999999</v>
      </c>
      <c r="K475" t="s">
        <v>28</v>
      </c>
    </row>
    <row r="476" spans="1:11" x14ac:dyDescent="0.45">
      <c r="A476" t="s">
        <v>23</v>
      </c>
      <c r="B476" t="s">
        <v>2</v>
      </c>
      <c r="C476" t="s">
        <v>83</v>
      </c>
      <c r="D476" t="s">
        <v>28</v>
      </c>
      <c r="E476" t="s">
        <v>25</v>
      </c>
      <c r="F476" t="s">
        <v>28</v>
      </c>
      <c r="G476" t="s">
        <v>26</v>
      </c>
      <c r="H476" t="s">
        <v>12</v>
      </c>
      <c r="I476">
        <v>2045</v>
      </c>
      <c r="J476">
        <v>0.18190000000000001</v>
      </c>
      <c r="K476" t="s">
        <v>28</v>
      </c>
    </row>
    <row r="477" spans="1:11" x14ac:dyDescent="0.45">
      <c r="A477" t="s">
        <v>23</v>
      </c>
      <c r="B477" t="s">
        <v>2</v>
      </c>
      <c r="C477" t="s">
        <v>83</v>
      </c>
      <c r="D477" t="s">
        <v>28</v>
      </c>
      <c r="E477" t="s">
        <v>25</v>
      </c>
      <c r="F477" t="s">
        <v>28</v>
      </c>
      <c r="G477" t="s">
        <v>26</v>
      </c>
      <c r="H477" t="s">
        <v>12</v>
      </c>
      <c r="I477">
        <v>2050</v>
      </c>
      <c r="J477">
        <v>0.18010000000000001</v>
      </c>
      <c r="K477" t="s">
        <v>28</v>
      </c>
    </row>
    <row r="478" spans="1:11" x14ac:dyDescent="0.45">
      <c r="A478" t="s">
        <v>23</v>
      </c>
      <c r="B478" t="s">
        <v>2</v>
      </c>
      <c r="C478" t="s">
        <v>83</v>
      </c>
      <c r="D478" t="s">
        <v>27</v>
      </c>
      <c r="E478" t="s">
        <v>25</v>
      </c>
      <c r="F478" t="s">
        <v>27</v>
      </c>
      <c r="G478" t="s">
        <v>26</v>
      </c>
      <c r="H478" t="s">
        <v>10</v>
      </c>
      <c r="I478">
        <v>2020</v>
      </c>
      <c r="J478">
        <v>1.9099999999999999E-2</v>
      </c>
      <c r="K478" t="s">
        <v>27</v>
      </c>
    </row>
    <row r="479" spans="1:11" x14ac:dyDescent="0.45">
      <c r="A479" t="s">
        <v>23</v>
      </c>
      <c r="B479" t="s">
        <v>2</v>
      </c>
      <c r="C479" t="s">
        <v>83</v>
      </c>
      <c r="D479" t="s">
        <v>27</v>
      </c>
      <c r="E479" t="s">
        <v>25</v>
      </c>
      <c r="F479" t="s">
        <v>27</v>
      </c>
      <c r="G479" t="s">
        <v>26</v>
      </c>
      <c r="H479" t="s">
        <v>10</v>
      </c>
      <c r="I479">
        <v>2025</v>
      </c>
      <c r="J479">
        <v>1.52E-2</v>
      </c>
      <c r="K479" t="s">
        <v>27</v>
      </c>
    </row>
    <row r="480" spans="1:11" x14ac:dyDescent="0.45">
      <c r="A480" t="s">
        <v>23</v>
      </c>
      <c r="B480" t="s">
        <v>2</v>
      </c>
      <c r="C480" t="s">
        <v>83</v>
      </c>
      <c r="D480" t="s">
        <v>27</v>
      </c>
      <c r="E480" t="s">
        <v>25</v>
      </c>
      <c r="F480" t="s">
        <v>27</v>
      </c>
      <c r="G480" t="s">
        <v>26</v>
      </c>
      <c r="H480" t="s">
        <v>10</v>
      </c>
      <c r="I480">
        <v>2030</v>
      </c>
      <c r="J480">
        <v>1.8200000000000001E-2</v>
      </c>
      <c r="K480" t="s">
        <v>27</v>
      </c>
    </row>
    <row r="481" spans="1:12" x14ac:dyDescent="0.45">
      <c r="A481" t="s">
        <v>23</v>
      </c>
      <c r="B481" t="s">
        <v>2</v>
      </c>
      <c r="C481" t="s">
        <v>83</v>
      </c>
      <c r="D481" t="s">
        <v>27</v>
      </c>
      <c r="E481" t="s">
        <v>25</v>
      </c>
      <c r="F481" t="s">
        <v>27</v>
      </c>
      <c r="G481" t="s">
        <v>26</v>
      </c>
      <c r="H481" t="s">
        <v>10</v>
      </c>
      <c r="I481">
        <v>2035</v>
      </c>
      <c r="J481">
        <v>2.9899999999999999E-2</v>
      </c>
      <c r="K481" t="s">
        <v>27</v>
      </c>
    </row>
    <row r="482" spans="1:12" x14ac:dyDescent="0.45">
      <c r="A482" t="s">
        <v>23</v>
      </c>
      <c r="B482" t="s">
        <v>2</v>
      </c>
      <c r="C482" t="s">
        <v>83</v>
      </c>
      <c r="D482" t="s">
        <v>27</v>
      </c>
      <c r="E482" t="s">
        <v>25</v>
      </c>
      <c r="F482" t="s">
        <v>27</v>
      </c>
      <c r="G482" t="s">
        <v>26</v>
      </c>
      <c r="H482" t="s">
        <v>10</v>
      </c>
      <c r="I482">
        <v>2040</v>
      </c>
      <c r="J482">
        <v>5.0700000000000002E-2</v>
      </c>
      <c r="K482" t="s">
        <v>27</v>
      </c>
    </row>
    <row r="483" spans="1:12" x14ac:dyDescent="0.45">
      <c r="A483" t="s">
        <v>23</v>
      </c>
      <c r="B483" t="s">
        <v>2</v>
      </c>
      <c r="C483" t="s">
        <v>83</v>
      </c>
      <c r="D483" t="s">
        <v>27</v>
      </c>
      <c r="E483" t="s">
        <v>25</v>
      </c>
      <c r="F483" t="s">
        <v>27</v>
      </c>
      <c r="G483" t="s">
        <v>26</v>
      </c>
      <c r="H483" t="s">
        <v>10</v>
      </c>
      <c r="I483">
        <v>2045</v>
      </c>
      <c r="J483">
        <v>8.3400000000000002E-2</v>
      </c>
      <c r="K483" t="s">
        <v>27</v>
      </c>
    </row>
    <row r="484" spans="1:12" x14ac:dyDescent="0.45">
      <c r="A484" t="s">
        <v>23</v>
      </c>
      <c r="B484" t="s">
        <v>2</v>
      </c>
      <c r="C484" t="s">
        <v>83</v>
      </c>
      <c r="D484" t="s">
        <v>27</v>
      </c>
      <c r="E484" t="s">
        <v>25</v>
      </c>
      <c r="F484" t="s">
        <v>27</v>
      </c>
      <c r="G484" t="s">
        <v>26</v>
      </c>
      <c r="H484" t="s">
        <v>10</v>
      </c>
      <c r="I484">
        <v>2050</v>
      </c>
      <c r="J484">
        <v>0.121</v>
      </c>
      <c r="K484" t="s">
        <v>27</v>
      </c>
    </row>
    <row r="485" spans="1:12" x14ac:dyDescent="0.45">
      <c r="A485" t="s">
        <v>23</v>
      </c>
      <c r="B485" t="s">
        <v>2</v>
      </c>
      <c r="C485" t="s">
        <v>83</v>
      </c>
      <c r="D485" t="s">
        <v>70</v>
      </c>
      <c r="E485" t="s">
        <v>71</v>
      </c>
      <c r="F485" t="s">
        <v>52</v>
      </c>
      <c r="G485" t="s">
        <v>72</v>
      </c>
      <c r="I485">
        <v>2020</v>
      </c>
      <c r="J485">
        <v>0.47940000000000005</v>
      </c>
      <c r="K485" t="s">
        <v>52</v>
      </c>
      <c r="L485">
        <v>94</v>
      </c>
    </row>
    <row r="486" spans="1:12" x14ac:dyDescent="0.45">
      <c r="A486" t="s">
        <v>23</v>
      </c>
      <c r="B486" t="s">
        <v>2</v>
      </c>
      <c r="C486" t="s">
        <v>83</v>
      </c>
      <c r="D486" t="s">
        <v>70</v>
      </c>
      <c r="E486" t="s">
        <v>71</v>
      </c>
      <c r="F486" t="s">
        <v>52</v>
      </c>
      <c r="G486" t="s">
        <v>72</v>
      </c>
      <c r="I486">
        <v>2025</v>
      </c>
      <c r="J486">
        <v>0.39479999999999998</v>
      </c>
      <c r="K486" t="s">
        <v>52</v>
      </c>
      <c r="L486">
        <v>94</v>
      </c>
    </row>
    <row r="487" spans="1:12" x14ac:dyDescent="0.45">
      <c r="A487" t="s">
        <v>23</v>
      </c>
      <c r="B487" t="s">
        <v>2</v>
      </c>
      <c r="C487" t="s">
        <v>83</v>
      </c>
      <c r="D487" t="s">
        <v>70</v>
      </c>
      <c r="E487" t="s">
        <v>71</v>
      </c>
      <c r="F487" t="s">
        <v>52</v>
      </c>
      <c r="G487" t="s">
        <v>72</v>
      </c>
      <c r="I487">
        <v>2030</v>
      </c>
      <c r="J487">
        <v>0.27259999999999995</v>
      </c>
      <c r="K487" t="s">
        <v>52</v>
      </c>
      <c r="L487">
        <v>94</v>
      </c>
    </row>
    <row r="488" spans="1:12" x14ac:dyDescent="0.45">
      <c r="A488" t="s">
        <v>23</v>
      </c>
      <c r="B488" t="s">
        <v>2</v>
      </c>
      <c r="C488" t="s">
        <v>83</v>
      </c>
      <c r="D488" t="s">
        <v>70</v>
      </c>
      <c r="E488" t="s">
        <v>71</v>
      </c>
      <c r="F488" t="s">
        <v>52</v>
      </c>
      <c r="G488" t="s">
        <v>72</v>
      </c>
      <c r="I488">
        <v>2035</v>
      </c>
      <c r="J488">
        <v>0.15040000000000001</v>
      </c>
      <c r="K488" t="s">
        <v>52</v>
      </c>
      <c r="L488">
        <v>94</v>
      </c>
    </row>
    <row r="489" spans="1:12" x14ac:dyDescent="0.45">
      <c r="A489" t="s">
        <v>23</v>
      </c>
      <c r="B489" t="s">
        <v>2</v>
      </c>
      <c r="C489" t="s">
        <v>83</v>
      </c>
      <c r="D489" t="s">
        <v>70</v>
      </c>
      <c r="E489" t="s">
        <v>71</v>
      </c>
      <c r="F489" t="s">
        <v>52</v>
      </c>
      <c r="G489" t="s">
        <v>72</v>
      </c>
      <c r="I489">
        <v>2040</v>
      </c>
      <c r="J489">
        <v>6.5799999999999997E-2</v>
      </c>
      <c r="K489" t="s">
        <v>52</v>
      </c>
      <c r="L489">
        <v>94</v>
      </c>
    </row>
    <row r="490" spans="1:12" x14ac:dyDescent="0.45">
      <c r="A490" t="s">
        <v>23</v>
      </c>
      <c r="B490" t="s">
        <v>2</v>
      </c>
      <c r="C490" t="s">
        <v>83</v>
      </c>
      <c r="D490" t="s">
        <v>70</v>
      </c>
      <c r="E490" t="s">
        <v>71</v>
      </c>
      <c r="F490" t="s">
        <v>52</v>
      </c>
      <c r="G490" t="s">
        <v>72</v>
      </c>
      <c r="I490">
        <v>2045</v>
      </c>
      <c r="J490">
        <v>0</v>
      </c>
      <c r="K490" t="s">
        <v>52</v>
      </c>
      <c r="L490">
        <v>94</v>
      </c>
    </row>
    <row r="491" spans="1:12" x14ac:dyDescent="0.45">
      <c r="A491" t="s">
        <v>23</v>
      </c>
      <c r="B491" t="s">
        <v>2</v>
      </c>
      <c r="C491" t="s">
        <v>83</v>
      </c>
      <c r="D491" t="s">
        <v>70</v>
      </c>
      <c r="E491" t="s">
        <v>71</v>
      </c>
      <c r="F491" t="s">
        <v>52</v>
      </c>
      <c r="G491" t="s">
        <v>72</v>
      </c>
      <c r="I491">
        <v>2050</v>
      </c>
      <c r="J491">
        <v>0</v>
      </c>
      <c r="K491" t="s">
        <v>52</v>
      </c>
      <c r="L491">
        <v>94</v>
      </c>
    </row>
    <row r="492" spans="1:12" x14ac:dyDescent="0.45">
      <c r="A492" t="s">
        <v>23</v>
      </c>
      <c r="B492" t="s">
        <v>2</v>
      </c>
      <c r="C492" t="s">
        <v>83</v>
      </c>
      <c r="D492" t="s">
        <v>70</v>
      </c>
      <c r="E492" t="s">
        <v>71</v>
      </c>
      <c r="F492" t="s">
        <v>53</v>
      </c>
      <c r="G492" t="s">
        <v>72</v>
      </c>
      <c r="I492">
        <v>2020</v>
      </c>
      <c r="J492">
        <v>0.17049999999999998</v>
      </c>
      <c r="K492" t="s">
        <v>53</v>
      </c>
      <c r="L492">
        <v>55</v>
      </c>
    </row>
    <row r="493" spans="1:12" x14ac:dyDescent="0.45">
      <c r="A493" t="s">
        <v>23</v>
      </c>
      <c r="B493" t="s">
        <v>2</v>
      </c>
      <c r="C493" t="s">
        <v>83</v>
      </c>
      <c r="D493" t="s">
        <v>70</v>
      </c>
      <c r="E493" t="s">
        <v>71</v>
      </c>
      <c r="F493" t="s">
        <v>53</v>
      </c>
      <c r="G493" t="s">
        <v>72</v>
      </c>
      <c r="I493">
        <v>2025</v>
      </c>
      <c r="J493">
        <v>0.28599999999999998</v>
      </c>
      <c r="K493" t="s">
        <v>53</v>
      </c>
      <c r="L493">
        <v>55</v>
      </c>
    </row>
    <row r="494" spans="1:12" x14ac:dyDescent="0.45">
      <c r="A494" t="s">
        <v>23</v>
      </c>
      <c r="B494" t="s">
        <v>2</v>
      </c>
      <c r="C494" t="s">
        <v>83</v>
      </c>
      <c r="D494" t="s">
        <v>70</v>
      </c>
      <c r="E494" t="s">
        <v>71</v>
      </c>
      <c r="F494" t="s">
        <v>53</v>
      </c>
      <c r="G494" t="s">
        <v>72</v>
      </c>
      <c r="I494">
        <v>2030</v>
      </c>
      <c r="J494">
        <v>0.36299999999999999</v>
      </c>
      <c r="K494" t="s">
        <v>53</v>
      </c>
      <c r="L494">
        <v>55</v>
      </c>
    </row>
    <row r="495" spans="1:12" x14ac:dyDescent="0.45">
      <c r="A495" t="s">
        <v>23</v>
      </c>
      <c r="B495" t="s">
        <v>2</v>
      </c>
      <c r="C495" t="s">
        <v>83</v>
      </c>
      <c r="D495" t="s">
        <v>70</v>
      </c>
      <c r="E495" t="s">
        <v>71</v>
      </c>
      <c r="F495" t="s">
        <v>53</v>
      </c>
      <c r="G495" t="s">
        <v>72</v>
      </c>
      <c r="I495">
        <v>2035</v>
      </c>
      <c r="J495">
        <v>0.45650000000000002</v>
      </c>
      <c r="K495" t="s">
        <v>53</v>
      </c>
      <c r="L495">
        <v>55</v>
      </c>
    </row>
    <row r="496" spans="1:12" x14ac:dyDescent="0.45">
      <c r="A496" t="s">
        <v>23</v>
      </c>
      <c r="B496" t="s">
        <v>2</v>
      </c>
      <c r="C496" t="s">
        <v>83</v>
      </c>
      <c r="D496" t="s">
        <v>70</v>
      </c>
      <c r="E496" t="s">
        <v>71</v>
      </c>
      <c r="F496" t="s">
        <v>53</v>
      </c>
      <c r="G496" t="s">
        <v>72</v>
      </c>
      <c r="I496">
        <v>2040</v>
      </c>
      <c r="J496">
        <v>0.64900000000000002</v>
      </c>
      <c r="K496" t="s">
        <v>53</v>
      </c>
      <c r="L496">
        <v>55</v>
      </c>
    </row>
    <row r="497" spans="1:12" x14ac:dyDescent="0.45">
      <c r="A497" t="s">
        <v>23</v>
      </c>
      <c r="B497" t="s">
        <v>2</v>
      </c>
      <c r="C497" t="s">
        <v>83</v>
      </c>
      <c r="D497" t="s">
        <v>70</v>
      </c>
      <c r="E497" t="s">
        <v>71</v>
      </c>
      <c r="F497" t="s">
        <v>53</v>
      </c>
      <c r="G497" t="s">
        <v>72</v>
      </c>
      <c r="I497">
        <v>2045</v>
      </c>
      <c r="J497">
        <v>0.89649999999999996</v>
      </c>
      <c r="K497" t="s">
        <v>53</v>
      </c>
      <c r="L497">
        <v>55</v>
      </c>
    </row>
    <row r="498" spans="1:12" x14ac:dyDescent="0.45">
      <c r="A498" t="s">
        <v>23</v>
      </c>
      <c r="B498" t="s">
        <v>2</v>
      </c>
      <c r="C498" t="s">
        <v>83</v>
      </c>
      <c r="D498" t="s">
        <v>70</v>
      </c>
      <c r="E498" t="s">
        <v>71</v>
      </c>
      <c r="F498" t="s">
        <v>53</v>
      </c>
      <c r="G498" t="s">
        <v>72</v>
      </c>
      <c r="I498">
        <v>2050</v>
      </c>
      <c r="J498">
        <v>1.3805000000000001</v>
      </c>
      <c r="K498" t="s">
        <v>53</v>
      </c>
      <c r="L498">
        <v>55</v>
      </c>
    </row>
    <row r="499" spans="1:12" x14ac:dyDescent="0.45">
      <c r="A499" t="s">
        <v>23</v>
      </c>
      <c r="B499" t="s">
        <v>2</v>
      </c>
      <c r="C499" t="s">
        <v>83</v>
      </c>
      <c r="D499" t="s">
        <v>70</v>
      </c>
      <c r="E499" t="s">
        <v>71</v>
      </c>
      <c r="F499" t="s">
        <v>54</v>
      </c>
      <c r="G499" t="s">
        <v>72</v>
      </c>
      <c r="I499">
        <v>2020</v>
      </c>
      <c r="J499">
        <v>2.0999999999999998E-2</v>
      </c>
      <c r="K499" t="s">
        <v>54</v>
      </c>
      <c r="L499">
        <v>70</v>
      </c>
    </row>
    <row r="500" spans="1:12" x14ac:dyDescent="0.45">
      <c r="A500" t="s">
        <v>23</v>
      </c>
      <c r="B500" t="s">
        <v>2</v>
      </c>
      <c r="C500" t="s">
        <v>83</v>
      </c>
      <c r="D500" t="s">
        <v>70</v>
      </c>
      <c r="E500" t="s">
        <v>71</v>
      </c>
      <c r="F500" t="s">
        <v>54</v>
      </c>
      <c r="G500" t="s">
        <v>72</v>
      </c>
      <c r="I500">
        <v>2025</v>
      </c>
      <c r="J500">
        <v>0</v>
      </c>
      <c r="K500" t="s">
        <v>54</v>
      </c>
      <c r="L500">
        <v>70</v>
      </c>
    </row>
    <row r="501" spans="1:12" x14ac:dyDescent="0.45">
      <c r="A501" t="s">
        <v>23</v>
      </c>
      <c r="B501" t="s">
        <v>2</v>
      </c>
      <c r="C501" t="s">
        <v>83</v>
      </c>
      <c r="D501" t="s">
        <v>70</v>
      </c>
      <c r="E501" t="s">
        <v>71</v>
      </c>
      <c r="F501" t="s">
        <v>54</v>
      </c>
      <c r="G501" t="s">
        <v>72</v>
      </c>
      <c r="I501">
        <v>2030</v>
      </c>
      <c r="J501">
        <v>0</v>
      </c>
      <c r="K501" t="s">
        <v>54</v>
      </c>
      <c r="L501">
        <v>70</v>
      </c>
    </row>
    <row r="502" spans="1:12" x14ac:dyDescent="0.45">
      <c r="A502" t="s">
        <v>23</v>
      </c>
      <c r="B502" t="s">
        <v>2</v>
      </c>
      <c r="C502" t="s">
        <v>83</v>
      </c>
      <c r="D502" t="s">
        <v>70</v>
      </c>
      <c r="E502" t="s">
        <v>71</v>
      </c>
      <c r="F502" t="s">
        <v>54</v>
      </c>
      <c r="G502" t="s">
        <v>72</v>
      </c>
      <c r="I502">
        <v>2035</v>
      </c>
      <c r="J502">
        <v>0</v>
      </c>
      <c r="K502" t="s">
        <v>54</v>
      </c>
      <c r="L502">
        <v>70</v>
      </c>
    </row>
    <row r="503" spans="1:12" x14ac:dyDescent="0.45">
      <c r="A503" t="s">
        <v>23</v>
      </c>
      <c r="B503" t="s">
        <v>2</v>
      </c>
      <c r="C503" t="s">
        <v>83</v>
      </c>
      <c r="D503" t="s">
        <v>70</v>
      </c>
      <c r="E503" t="s">
        <v>71</v>
      </c>
      <c r="F503" t="s">
        <v>54</v>
      </c>
      <c r="G503" t="s">
        <v>72</v>
      </c>
      <c r="I503">
        <v>2040</v>
      </c>
      <c r="J503">
        <v>0</v>
      </c>
      <c r="K503" t="s">
        <v>54</v>
      </c>
      <c r="L503">
        <v>70</v>
      </c>
    </row>
    <row r="504" spans="1:12" x14ac:dyDescent="0.45">
      <c r="A504" t="s">
        <v>23</v>
      </c>
      <c r="B504" t="s">
        <v>2</v>
      </c>
      <c r="C504" t="s">
        <v>83</v>
      </c>
      <c r="D504" t="s">
        <v>70</v>
      </c>
      <c r="E504" t="s">
        <v>71</v>
      </c>
      <c r="F504" t="s">
        <v>54</v>
      </c>
      <c r="G504" t="s">
        <v>72</v>
      </c>
      <c r="I504">
        <v>2045</v>
      </c>
      <c r="J504">
        <v>0</v>
      </c>
      <c r="K504" t="s">
        <v>54</v>
      </c>
      <c r="L504">
        <v>70</v>
      </c>
    </row>
    <row r="505" spans="1:12" x14ac:dyDescent="0.45">
      <c r="A505" t="s">
        <v>23</v>
      </c>
      <c r="B505" t="s">
        <v>2</v>
      </c>
      <c r="C505" t="s">
        <v>83</v>
      </c>
      <c r="D505" t="s">
        <v>70</v>
      </c>
      <c r="E505" t="s">
        <v>71</v>
      </c>
      <c r="F505" t="s">
        <v>54</v>
      </c>
      <c r="G505" t="s">
        <v>72</v>
      </c>
      <c r="I505">
        <v>2050</v>
      </c>
      <c r="J505">
        <v>0</v>
      </c>
      <c r="K505" t="s">
        <v>54</v>
      </c>
      <c r="L505">
        <v>70</v>
      </c>
    </row>
    <row r="506" spans="1:12" x14ac:dyDescent="0.45">
      <c r="A506" t="s">
        <v>23</v>
      </c>
      <c r="B506" t="s">
        <v>2</v>
      </c>
      <c r="C506" t="s">
        <v>83</v>
      </c>
      <c r="D506" t="s">
        <v>29</v>
      </c>
      <c r="E506" t="s">
        <v>30</v>
      </c>
      <c r="F506" t="s">
        <v>29</v>
      </c>
      <c r="G506" t="s">
        <v>31</v>
      </c>
      <c r="H506" t="s">
        <v>32</v>
      </c>
      <c r="I506">
        <v>2020</v>
      </c>
      <c r="J506">
        <v>0.79330000000000001</v>
      </c>
      <c r="K506" t="s">
        <v>29</v>
      </c>
    </row>
    <row r="507" spans="1:12" x14ac:dyDescent="0.45">
      <c r="A507" t="s">
        <v>23</v>
      </c>
      <c r="B507" t="s">
        <v>2</v>
      </c>
      <c r="C507" t="s">
        <v>83</v>
      </c>
      <c r="D507" t="s">
        <v>29</v>
      </c>
      <c r="E507" t="s">
        <v>30</v>
      </c>
      <c r="F507" t="s">
        <v>29</v>
      </c>
      <c r="G507" t="s">
        <v>31</v>
      </c>
      <c r="H507" t="s">
        <v>32</v>
      </c>
      <c r="I507">
        <v>2025</v>
      </c>
      <c r="J507">
        <v>2.3658000000000001</v>
      </c>
      <c r="K507" t="s">
        <v>29</v>
      </c>
    </row>
    <row r="508" spans="1:12" x14ac:dyDescent="0.45">
      <c r="A508" t="s">
        <v>23</v>
      </c>
      <c r="B508" t="s">
        <v>2</v>
      </c>
      <c r="C508" t="s">
        <v>83</v>
      </c>
      <c r="D508" t="s">
        <v>29</v>
      </c>
      <c r="E508" t="s">
        <v>30</v>
      </c>
      <c r="F508" t="s">
        <v>29</v>
      </c>
      <c r="G508" t="s">
        <v>31</v>
      </c>
      <c r="H508" t="s">
        <v>32</v>
      </c>
      <c r="I508">
        <v>2030</v>
      </c>
      <c r="J508">
        <v>4.1577999999999999</v>
      </c>
      <c r="K508" t="s">
        <v>29</v>
      </c>
    </row>
    <row r="509" spans="1:12" x14ac:dyDescent="0.45">
      <c r="A509" t="s">
        <v>23</v>
      </c>
      <c r="B509" t="s">
        <v>2</v>
      </c>
      <c r="C509" t="s">
        <v>83</v>
      </c>
      <c r="D509" t="s">
        <v>29</v>
      </c>
      <c r="E509" t="s">
        <v>30</v>
      </c>
      <c r="F509" t="s">
        <v>29</v>
      </c>
      <c r="G509" t="s">
        <v>31</v>
      </c>
      <c r="H509" t="s">
        <v>32</v>
      </c>
      <c r="I509">
        <v>2035</v>
      </c>
      <c r="J509">
        <v>4.0719000000000003</v>
      </c>
      <c r="K509" t="s">
        <v>29</v>
      </c>
    </row>
    <row r="510" spans="1:12" x14ac:dyDescent="0.45">
      <c r="A510" t="s">
        <v>23</v>
      </c>
      <c r="B510" t="s">
        <v>2</v>
      </c>
      <c r="C510" t="s">
        <v>83</v>
      </c>
      <c r="D510" t="s">
        <v>29</v>
      </c>
      <c r="E510" t="s">
        <v>30</v>
      </c>
      <c r="F510" t="s">
        <v>29</v>
      </c>
      <c r="G510" t="s">
        <v>31</v>
      </c>
      <c r="H510" t="s">
        <v>32</v>
      </c>
      <c r="I510">
        <v>2040</v>
      </c>
      <c r="J510">
        <v>6.8926999999999996</v>
      </c>
      <c r="K510" t="s">
        <v>29</v>
      </c>
    </row>
    <row r="511" spans="1:12" x14ac:dyDescent="0.45">
      <c r="A511" t="s">
        <v>23</v>
      </c>
      <c r="B511" t="s">
        <v>2</v>
      </c>
      <c r="C511" t="s">
        <v>83</v>
      </c>
      <c r="D511" t="s">
        <v>29</v>
      </c>
      <c r="E511" t="s">
        <v>30</v>
      </c>
      <c r="F511" t="s">
        <v>29</v>
      </c>
      <c r="G511" t="s">
        <v>31</v>
      </c>
      <c r="H511" t="s">
        <v>32</v>
      </c>
      <c r="I511">
        <v>2045</v>
      </c>
      <c r="J511">
        <v>5.6954000000000002</v>
      </c>
      <c r="K511" t="s">
        <v>29</v>
      </c>
    </row>
    <row r="512" spans="1:12" x14ac:dyDescent="0.45">
      <c r="A512" t="s">
        <v>23</v>
      </c>
      <c r="B512" t="s">
        <v>2</v>
      </c>
      <c r="C512" t="s">
        <v>83</v>
      </c>
      <c r="D512" t="s">
        <v>29</v>
      </c>
      <c r="E512" t="s">
        <v>30</v>
      </c>
      <c r="F512" t="s">
        <v>29</v>
      </c>
      <c r="G512" t="s">
        <v>31</v>
      </c>
      <c r="H512" t="s">
        <v>32</v>
      </c>
      <c r="I512">
        <v>2050</v>
      </c>
      <c r="J512">
        <v>6.9612999999999996</v>
      </c>
      <c r="K512" t="s">
        <v>29</v>
      </c>
    </row>
    <row r="513" spans="1:11" x14ac:dyDescent="0.45">
      <c r="A513" t="s">
        <v>23</v>
      </c>
      <c r="B513" t="s">
        <v>2</v>
      </c>
      <c r="C513" t="s">
        <v>83</v>
      </c>
      <c r="D513" t="s">
        <v>33</v>
      </c>
      <c r="E513" t="s">
        <v>30</v>
      </c>
      <c r="F513" t="s">
        <v>33</v>
      </c>
      <c r="G513" t="s">
        <v>31</v>
      </c>
      <c r="H513" t="s">
        <v>34</v>
      </c>
      <c r="I513">
        <v>2020</v>
      </c>
      <c r="J513">
        <v>1.8210999999999999</v>
      </c>
      <c r="K513" t="s">
        <v>33</v>
      </c>
    </row>
    <row r="514" spans="1:11" x14ac:dyDescent="0.45">
      <c r="A514" t="s">
        <v>23</v>
      </c>
      <c r="B514" t="s">
        <v>2</v>
      </c>
      <c r="C514" t="s">
        <v>83</v>
      </c>
      <c r="D514" t="s">
        <v>33</v>
      </c>
      <c r="E514" t="s">
        <v>30</v>
      </c>
      <c r="F514" t="s">
        <v>33</v>
      </c>
      <c r="G514" t="s">
        <v>31</v>
      </c>
      <c r="H514" t="s">
        <v>34</v>
      </c>
      <c r="I514">
        <v>2025</v>
      </c>
      <c r="J514">
        <v>1.8160000000000001</v>
      </c>
      <c r="K514" t="s">
        <v>33</v>
      </c>
    </row>
    <row r="515" spans="1:11" x14ac:dyDescent="0.45">
      <c r="A515" t="s">
        <v>23</v>
      </c>
      <c r="B515" t="s">
        <v>2</v>
      </c>
      <c r="C515" t="s">
        <v>83</v>
      </c>
      <c r="D515" t="s">
        <v>33</v>
      </c>
      <c r="E515" t="s">
        <v>30</v>
      </c>
      <c r="F515" t="s">
        <v>33</v>
      </c>
      <c r="G515" t="s">
        <v>31</v>
      </c>
      <c r="H515" t="s">
        <v>34</v>
      </c>
      <c r="I515">
        <v>2030</v>
      </c>
      <c r="J515">
        <v>-2.3641999999999999</v>
      </c>
      <c r="K515" t="s">
        <v>33</v>
      </c>
    </row>
    <row r="516" spans="1:11" x14ac:dyDescent="0.45">
      <c r="A516" t="s">
        <v>23</v>
      </c>
      <c r="B516" t="s">
        <v>2</v>
      </c>
      <c r="C516" t="s">
        <v>83</v>
      </c>
      <c r="D516" t="s">
        <v>33</v>
      </c>
      <c r="E516" t="s">
        <v>30</v>
      </c>
      <c r="F516" t="s">
        <v>33</v>
      </c>
      <c r="G516" t="s">
        <v>31</v>
      </c>
      <c r="H516" t="s">
        <v>34</v>
      </c>
      <c r="I516">
        <v>2035</v>
      </c>
      <c r="J516">
        <v>-2.1755</v>
      </c>
      <c r="K516" t="s">
        <v>33</v>
      </c>
    </row>
    <row r="517" spans="1:11" x14ac:dyDescent="0.45">
      <c r="A517" t="s">
        <v>23</v>
      </c>
      <c r="B517" t="s">
        <v>2</v>
      </c>
      <c r="C517" t="s">
        <v>83</v>
      </c>
      <c r="D517" t="s">
        <v>33</v>
      </c>
      <c r="E517" t="s">
        <v>30</v>
      </c>
      <c r="F517" t="s">
        <v>33</v>
      </c>
      <c r="G517" t="s">
        <v>31</v>
      </c>
      <c r="H517" t="s">
        <v>34</v>
      </c>
      <c r="I517">
        <v>2040</v>
      </c>
      <c r="J517">
        <v>-2.5792999999999999</v>
      </c>
      <c r="K517" t="s">
        <v>33</v>
      </c>
    </row>
    <row r="518" spans="1:11" x14ac:dyDescent="0.45">
      <c r="A518" t="s">
        <v>23</v>
      </c>
      <c r="B518" t="s">
        <v>2</v>
      </c>
      <c r="C518" t="s">
        <v>83</v>
      </c>
      <c r="D518" t="s">
        <v>33</v>
      </c>
      <c r="E518" t="s">
        <v>30</v>
      </c>
      <c r="F518" t="s">
        <v>33</v>
      </c>
      <c r="G518" t="s">
        <v>31</v>
      </c>
      <c r="H518" t="s">
        <v>34</v>
      </c>
      <c r="I518">
        <v>2045</v>
      </c>
      <c r="J518">
        <v>2.0838000000000001</v>
      </c>
      <c r="K518" t="s">
        <v>33</v>
      </c>
    </row>
    <row r="519" spans="1:11" x14ac:dyDescent="0.45">
      <c r="A519" t="s">
        <v>23</v>
      </c>
      <c r="B519" t="s">
        <v>2</v>
      </c>
      <c r="C519" t="s">
        <v>83</v>
      </c>
      <c r="D519" t="s">
        <v>33</v>
      </c>
      <c r="E519" t="s">
        <v>30</v>
      </c>
      <c r="F519" t="s">
        <v>33</v>
      </c>
      <c r="G519" t="s">
        <v>31</v>
      </c>
      <c r="H519" t="s">
        <v>34</v>
      </c>
      <c r="I519">
        <v>2050</v>
      </c>
      <c r="J519">
        <v>2.1049000000000002</v>
      </c>
      <c r="K519" t="s">
        <v>33</v>
      </c>
    </row>
    <row r="520" spans="1:11" x14ac:dyDescent="0.45">
      <c r="A520" t="s">
        <v>23</v>
      </c>
      <c r="B520" t="s">
        <v>2</v>
      </c>
      <c r="C520" t="s">
        <v>83</v>
      </c>
      <c r="D520" t="s">
        <v>35</v>
      </c>
      <c r="E520" t="s">
        <v>30</v>
      </c>
      <c r="F520" t="s">
        <v>35</v>
      </c>
      <c r="G520" t="s">
        <v>31</v>
      </c>
      <c r="H520" t="s">
        <v>36</v>
      </c>
      <c r="I520">
        <v>2020</v>
      </c>
      <c r="J520">
        <v>2.4039000000000001</v>
      </c>
      <c r="K520" t="s">
        <v>35</v>
      </c>
    </row>
    <row r="521" spans="1:11" x14ac:dyDescent="0.45">
      <c r="A521" t="s">
        <v>23</v>
      </c>
      <c r="B521" t="s">
        <v>2</v>
      </c>
      <c r="C521" t="s">
        <v>83</v>
      </c>
      <c r="D521" t="s">
        <v>35</v>
      </c>
      <c r="E521" t="s">
        <v>30</v>
      </c>
      <c r="F521" t="s">
        <v>35</v>
      </c>
      <c r="G521" t="s">
        <v>31</v>
      </c>
      <c r="H521" t="s">
        <v>36</v>
      </c>
      <c r="I521">
        <v>2025</v>
      </c>
      <c r="J521">
        <v>2.8317999999999999</v>
      </c>
      <c r="K521" t="s">
        <v>35</v>
      </c>
    </row>
    <row r="522" spans="1:11" x14ac:dyDescent="0.45">
      <c r="A522" t="s">
        <v>23</v>
      </c>
      <c r="B522" t="s">
        <v>2</v>
      </c>
      <c r="C522" t="s">
        <v>83</v>
      </c>
      <c r="D522" t="s">
        <v>35</v>
      </c>
      <c r="E522" t="s">
        <v>30</v>
      </c>
      <c r="F522" t="s">
        <v>35</v>
      </c>
      <c r="G522" t="s">
        <v>31</v>
      </c>
      <c r="H522" t="s">
        <v>36</v>
      </c>
      <c r="I522">
        <v>2030</v>
      </c>
      <c r="J522">
        <v>3.1796000000000002</v>
      </c>
      <c r="K522" t="s">
        <v>35</v>
      </c>
    </row>
    <row r="523" spans="1:11" x14ac:dyDescent="0.45">
      <c r="A523" t="s">
        <v>23</v>
      </c>
      <c r="B523" t="s">
        <v>2</v>
      </c>
      <c r="C523" t="s">
        <v>83</v>
      </c>
      <c r="D523" t="s">
        <v>35</v>
      </c>
      <c r="E523" t="s">
        <v>30</v>
      </c>
      <c r="F523" t="s">
        <v>35</v>
      </c>
      <c r="G523" t="s">
        <v>31</v>
      </c>
      <c r="H523" t="s">
        <v>36</v>
      </c>
      <c r="I523">
        <v>2035</v>
      </c>
      <c r="J523">
        <v>3.6646000000000001</v>
      </c>
      <c r="K523" t="s">
        <v>35</v>
      </c>
    </row>
    <row r="524" spans="1:11" x14ac:dyDescent="0.45">
      <c r="A524" t="s">
        <v>23</v>
      </c>
      <c r="B524" t="s">
        <v>2</v>
      </c>
      <c r="C524" t="s">
        <v>83</v>
      </c>
      <c r="D524" t="s">
        <v>35</v>
      </c>
      <c r="E524" t="s">
        <v>30</v>
      </c>
      <c r="F524" t="s">
        <v>35</v>
      </c>
      <c r="G524" t="s">
        <v>31</v>
      </c>
      <c r="H524" t="s">
        <v>36</v>
      </c>
      <c r="I524">
        <v>2040</v>
      </c>
      <c r="J524">
        <v>3.8374999999999999</v>
      </c>
      <c r="K524" t="s">
        <v>35</v>
      </c>
    </row>
    <row r="525" spans="1:11" x14ac:dyDescent="0.45">
      <c r="A525" t="s">
        <v>23</v>
      </c>
      <c r="B525" t="s">
        <v>2</v>
      </c>
      <c r="C525" t="s">
        <v>83</v>
      </c>
      <c r="D525" t="s">
        <v>35</v>
      </c>
      <c r="E525" t="s">
        <v>30</v>
      </c>
      <c r="F525" t="s">
        <v>35</v>
      </c>
      <c r="G525" t="s">
        <v>31</v>
      </c>
      <c r="H525" t="s">
        <v>36</v>
      </c>
      <c r="I525">
        <v>2045</v>
      </c>
      <c r="J525">
        <v>4.4396000000000004</v>
      </c>
      <c r="K525" t="s">
        <v>35</v>
      </c>
    </row>
    <row r="526" spans="1:11" x14ac:dyDescent="0.45">
      <c r="A526" t="s">
        <v>23</v>
      </c>
      <c r="B526" t="s">
        <v>2</v>
      </c>
      <c r="C526" t="s">
        <v>83</v>
      </c>
      <c r="D526" t="s">
        <v>35</v>
      </c>
      <c r="E526" t="s">
        <v>30</v>
      </c>
      <c r="F526" t="s">
        <v>35</v>
      </c>
      <c r="G526" t="s">
        <v>31</v>
      </c>
      <c r="H526" t="s">
        <v>36</v>
      </c>
      <c r="I526">
        <v>2050</v>
      </c>
      <c r="J526">
        <v>4.7228000000000003</v>
      </c>
      <c r="K526" t="s">
        <v>35</v>
      </c>
    </row>
    <row r="527" spans="1:11" x14ac:dyDescent="0.45">
      <c r="A527" t="s">
        <v>23</v>
      </c>
      <c r="B527" t="s">
        <v>2</v>
      </c>
      <c r="C527" t="s">
        <v>83</v>
      </c>
      <c r="D527" t="s">
        <v>37</v>
      </c>
      <c r="E527" t="s">
        <v>30</v>
      </c>
      <c r="F527" t="s">
        <v>37</v>
      </c>
      <c r="G527" t="s">
        <v>31</v>
      </c>
      <c r="H527" t="s">
        <v>38</v>
      </c>
      <c r="I527">
        <v>2020</v>
      </c>
      <c r="J527">
        <v>3.1242999999999999</v>
      </c>
      <c r="K527" t="s">
        <v>37</v>
      </c>
    </row>
    <row r="528" spans="1:11" x14ac:dyDescent="0.45">
      <c r="A528" t="s">
        <v>23</v>
      </c>
      <c r="B528" t="s">
        <v>2</v>
      </c>
      <c r="C528" t="s">
        <v>83</v>
      </c>
      <c r="D528" t="s">
        <v>37</v>
      </c>
      <c r="E528" t="s">
        <v>30</v>
      </c>
      <c r="F528" t="s">
        <v>37</v>
      </c>
      <c r="G528" t="s">
        <v>31</v>
      </c>
      <c r="H528" t="s">
        <v>38</v>
      </c>
      <c r="I528">
        <v>2025</v>
      </c>
      <c r="J528">
        <v>4.3204000000000002</v>
      </c>
      <c r="K528" t="s">
        <v>37</v>
      </c>
    </row>
    <row r="529" spans="1:11" x14ac:dyDescent="0.45">
      <c r="A529" t="s">
        <v>23</v>
      </c>
      <c r="B529" t="s">
        <v>2</v>
      </c>
      <c r="C529" t="s">
        <v>83</v>
      </c>
      <c r="D529" t="s">
        <v>37</v>
      </c>
      <c r="E529" t="s">
        <v>30</v>
      </c>
      <c r="F529" t="s">
        <v>37</v>
      </c>
      <c r="G529" t="s">
        <v>31</v>
      </c>
      <c r="H529" t="s">
        <v>38</v>
      </c>
      <c r="I529">
        <v>2030</v>
      </c>
      <c r="J529">
        <v>4.5171999999999999</v>
      </c>
      <c r="K529" t="s">
        <v>37</v>
      </c>
    </row>
    <row r="530" spans="1:11" x14ac:dyDescent="0.45">
      <c r="A530" t="s">
        <v>23</v>
      </c>
      <c r="B530" t="s">
        <v>2</v>
      </c>
      <c r="C530" t="s">
        <v>83</v>
      </c>
      <c r="D530" t="s">
        <v>37</v>
      </c>
      <c r="E530" t="s">
        <v>30</v>
      </c>
      <c r="F530" t="s">
        <v>37</v>
      </c>
      <c r="G530" t="s">
        <v>31</v>
      </c>
      <c r="H530" t="s">
        <v>38</v>
      </c>
      <c r="I530">
        <v>2035</v>
      </c>
      <c r="J530">
        <v>5.2996999999999996</v>
      </c>
      <c r="K530" t="s">
        <v>37</v>
      </c>
    </row>
    <row r="531" spans="1:11" x14ac:dyDescent="0.45">
      <c r="A531" t="s">
        <v>23</v>
      </c>
      <c r="B531" t="s">
        <v>2</v>
      </c>
      <c r="C531" t="s">
        <v>83</v>
      </c>
      <c r="D531" t="s">
        <v>37</v>
      </c>
      <c r="E531" t="s">
        <v>30</v>
      </c>
      <c r="F531" t="s">
        <v>37</v>
      </c>
      <c r="G531" t="s">
        <v>31</v>
      </c>
      <c r="H531" t="s">
        <v>38</v>
      </c>
      <c r="I531">
        <v>2040</v>
      </c>
      <c r="J531">
        <v>5.3037999999999998</v>
      </c>
      <c r="K531" t="s">
        <v>37</v>
      </c>
    </row>
    <row r="532" spans="1:11" x14ac:dyDescent="0.45">
      <c r="A532" t="s">
        <v>23</v>
      </c>
      <c r="B532" t="s">
        <v>2</v>
      </c>
      <c r="C532" t="s">
        <v>83</v>
      </c>
      <c r="D532" t="s">
        <v>37</v>
      </c>
      <c r="E532" t="s">
        <v>30</v>
      </c>
      <c r="F532" t="s">
        <v>37</v>
      </c>
      <c r="G532" t="s">
        <v>31</v>
      </c>
      <c r="H532" t="s">
        <v>38</v>
      </c>
      <c r="I532">
        <v>2045</v>
      </c>
      <c r="J532">
        <v>5.7704000000000004</v>
      </c>
      <c r="K532" t="s">
        <v>37</v>
      </c>
    </row>
    <row r="533" spans="1:11" x14ac:dyDescent="0.45">
      <c r="A533" t="s">
        <v>23</v>
      </c>
      <c r="B533" t="s">
        <v>2</v>
      </c>
      <c r="C533" t="s">
        <v>83</v>
      </c>
      <c r="D533" t="s">
        <v>37</v>
      </c>
      <c r="E533" t="s">
        <v>30</v>
      </c>
      <c r="F533" t="s">
        <v>37</v>
      </c>
      <c r="G533" t="s">
        <v>31</v>
      </c>
      <c r="H533" t="s">
        <v>38</v>
      </c>
      <c r="I533">
        <v>2050</v>
      </c>
      <c r="J533">
        <v>5.7683</v>
      </c>
      <c r="K533" t="s">
        <v>37</v>
      </c>
    </row>
    <row r="534" spans="1:11" x14ac:dyDescent="0.45">
      <c r="A534" t="s">
        <v>23</v>
      </c>
      <c r="B534" t="s">
        <v>2</v>
      </c>
      <c r="C534" t="s">
        <v>83</v>
      </c>
      <c r="D534" t="s">
        <v>48</v>
      </c>
      <c r="E534" t="s">
        <v>46</v>
      </c>
      <c r="F534" t="s">
        <v>48</v>
      </c>
      <c r="G534" t="s">
        <v>49</v>
      </c>
      <c r="H534" t="s">
        <v>50</v>
      </c>
      <c r="I534">
        <v>2020</v>
      </c>
      <c r="J534">
        <v>24.720199999999998</v>
      </c>
      <c r="K534" t="s">
        <v>48</v>
      </c>
    </row>
    <row r="535" spans="1:11" x14ac:dyDescent="0.45">
      <c r="A535" t="s">
        <v>23</v>
      </c>
      <c r="B535" t="s">
        <v>2</v>
      </c>
      <c r="C535" t="s">
        <v>83</v>
      </c>
      <c r="D535" t="s">
        <v>48</v>
      </c>
      <c r="E535" t="s">
        <v>46</v>
      </c>
      <c r="F535" t="s">
        <v>48</v>
      </c>
      <c r="G535" t="s">
        <v>49</v>
      </c>
      <c r="H535" t="s">
        <v>50</v>
      </c>
      <c r="I535">
        <v>2025</v>
      </c>
      <c r="J535">
        <v>27.090800000000002</v>
      </c>
      <c r="K535" t="s">
        <v>48</v>
      </c>
    </row>
    <row r="536" spans="1:11" x14ac:dyDescent="0.45">
      <c r="A536" t="s">
        <v>23</v>
      </c>
      <c r="B536" t="s">
        <v>2</v>
      </c>
      <c r="C536" t="s">
        <v>83</v>
      </c>
      <c r="D536" t="s">
        <v>48</v>
      </c>
      <c r="E536" t="s">
        <v>46</v>
      </c>
      <c r="F536" t="s">
        <v>48</v>
      </c>
      <c r="G536" t="s">
        <v>49</v>
      </c>
      <c r="H536" t="s">
        <v>50</v>
      </c>
      <c r="I536">
        <v>2030</v>
      </c>
      <c r="J536">
        <v>27.085599999999999</v>
      </c>
      <c r="K536" t="s">
        <v>48</v>
      </c>
    </row>
    <row r="537" spans="1:11" x14ac:dyDescent="0.45">
      <c r="A537" t="s">
        <v>23</v>
      </c>
      <c r="B537" t="s">
        <v>2</v>
      </c>
      <c r="C537" t="s">
        <v>83</v>
      </c>
      <c r="D537" t="s">
        <v>48</v>
      </c>
      <c r="E537" t="s">
        <v>46</v>
      </c>
      <c r="F537" t="s">
        <v>48</v>
      </c>
      <c r="G537" t="s">
        <v>49</v>
      </c>
      <c r="H537" t="s">
        <v>50</v>
      </c>
      <c r="I537">
        <v>2035</v>
      </c>
      <c r="J537">
        <v>25.295200000000001</v>
      </c>
      <c r="K537" t="s">
        <v>48</v>
      </c>
    </row>
    <row r="538" spans="1:11" x14ac:dyDescent="0.45">
      <c r="A538" t="s">
        <v>23</v>
      </c>
      <c r="B538" t="s">
        <v>2</v>
      </c>
      <c r="C538" t="s">
        <v>83</v>
      </c>
      <c r="D538" t="s">
        <v>48</v>
      </c>
      <c r="E538" t="s">
        <v>46</v>
      </c>
      <c r="F538" t="s">
        <v>48</v>
      </c>
      <c r="G538" t="s">
        <v>49</v>
      </c>
      <c r="H538" t="s">
        <v>50</v>
      </c>
      <c r="I538">
        <v>2040</v>
      </c>
      <c r="J538">
        <v>23.961600000000001</v>
      </c>
      <c r="K538" t="s">
        <v>48</v>
      </c>
    </row>
    <row r="539" spans="1:11" x14ac:dyDescent="0.45">
      <c r="A539" t="s">
        <v>23</v>
      </c>
      <c r="B539" t="s">
        <v>2</v>
      </c>
      <c r="C539" t="s">
        <v>83</v>
      </c>
      <c r="D539" t="s">
        <v>48</v>
      </c>
      <c r="E539" t="s">
        <v>46</v>
      </c>
      <c r="F539" t="s">
        <v>48</v>
      </c>
      <c r="G539" t="s">
        <v>49</v>
      </c>
      <c r="H539" t="s">
        <v>50</v>
      </c>
      <c r="I539">
        <v>2045</v>
      </c>
      <c r="J539">
        <v>22.608599999999999</v>
      </c>
      <c r="K539" t="s">
        <v>48</v>
      </c>
    </row>
    <row r="540" spans="1:11" x14ac:dyDescent="0.45">
      <c r="A540" t="s">
        <v>23</v>
      </c>
      <c r="B540" t="s">
        <v>2</v>
      </c>
      <c r="C540" t="s">
        <v>83</v>
      </c>
      <c r="D540" t="s">
        <v>48</v>
      </c>
      <c r="E540" t="s">
        <v>46</v>
      </c>
      <c r="F540" t="s">
        <v>48</v>
      </c>
      <c r="G540" t="s">
        <v>49</v>
      </c>
      <c r="H540" t="s">
        <v>50</v>
      </c>
      <c r="I540">
        <v>2050</v>
      </c>
      <c r="J540">
        <v>20.6525</v>
      </c>
      <c r="K540" t="s">
        <v>48</v>
      </c>
    </row>
    <row r="541" spans="1:11" x14ac:dyDescent="0.45">
      <c r="A541" t="s">
        <v>23</v>
      </c>
      <c r="B541" t="s">
        <v>2</v>
      </c>
      <c r="C541" t="s">
        <v>83</v>
      </c>
      <c r="D541" t="s">
        <v>51</v>
      </c>
      <c r="E541" t="s">
        <v>46</v>
      </c>
      <c r="F541" t="s">
        <v>51</v>
      </c>
      <c r="G541" t="s">
        <v>49</v>
      </c>
      <c r="H541" t="s">
        <v>50</v>
      </c>
      <c r="I541">
        <v>2020</v>
      </c>
      <c r="J541">
        <v>28.247699999999998</v>
      </c>
      <c r="K541" t="s">
        <v>51</v>
      </c>
    </row>
    <row r="542" spans="1:11" x14ac:dyDescent="0.45">
      <c r="A542" t="s">
        <v>23</v>
      </c>
      <c r="B542" t="s">
        <v>2</v>
      </c>
      <c r="C542" t="s">
        <v>83</v>
      </c>
      <c r="D542" t="s">
        <v>51</v>
      </c>
      <c r="E542" t="s">
        <v>46</v>
      </c>
      <c r="F542" t="s">
        <v>51</v>
      </c>
      <c r="G542" t="s">
        <v>49</v>
      </c>
      <c r="H542" t="s">
        <v>50</v>
      </c>
      <c r="I542">
        <v>2025</v>
      </c>
      <c r="J542">
        <v>29.5989</v>
      </c>
      <c r="K542" t="s">
        <v>51</v>
      </c>
    </row>
    <row r="543" spans="1:11" x14ac:dyDescent="0.45">
      <c r="A543" t="s">
        <v>23</v>
      </c>
      <c r="B543" t="s">
        <v>2</v>
      </c>
      <c r="C543" t="s">
        <v>83</v>
      </c>
      <c r="D543" t="s">
        <v>51</v>
      </c>
      <c r="E543" t="s">
        <v>46</v>
      </c>
      <c r="F543" t="s">
        <v>51</v>
      </c>
      <c r="G543" t="s">
        <v>49</v>
      </c>
      <c r="H543" t="s">
        <v>50</v>
      </c>
      <c r="I543">
        <v>2030</v>
      </c>
      <c r="J543">
        <v>30.464600000000001</v>
      </c>
      <c r="K543" t="s">
        <v>51</v>
      </c>
    </row>
    <row r="544" spans="1:11" x14ac:dyDescent="0.45">
      <c r="A544" t="s">
        <v>23</v>
      </c>
      <c r="B544" t="s">
        <v>2</v>
      </c>
      <c r="C544" t="s">
        <v>83</v>
      </c>
      <c r="D544" t="s">
        <v>51</v>
      </c>
      <c r="E544" t="s">
        <v>46</v>
      </c>
      <c r="F544" t="s">
        <v>51</v>
      </c>
      <c r="G544" t="s">
        <v>49</v>
      </c>
      <c r="H544" t="s">
        <v>50</v>
      </c>
      <c r="I544">
        <v>2035</v>
      </c>
      <c r="J544">
        <v>29.003</v>
      </c>
      <c r="K544" t="s">
        <v>51</v>
      </c>
    </row>
    <row r="545" spans="1:11" x14ac:dyDescent="0.45">
      <c r="A545" t="s">
        <v>23</v>
      </c>
      <c r="B545" t="s">
        <v>2</v>
      </c>
      <c r="C545" t="s">
        <v>83</v>
      </c>
      <c r="D545" t="s">
        <v>51</v>
      </c>
      <c r="E545" t="s">
        <v>46</v>
      </c>
      <c r="F545" t="s">
        <v>51</v>
      </c>
      <c r="G545" t="s">
        <v>49</v>
      </c>
      <c r="H545" t="s">
        <v>50</v>
      </c>
      <c r="I545">
        <v>2040</v>
      </c>
      <c r="J545">
        <v>28.007300000000001</v>
      </c>
      <c r="K545" t="s">
        <v>51</v>
      </c>
    </row>
    <row r="546" spans="1:11" x14ac:dyDescent="0.45">
      <c r="A546" t="s">
        <v>23</v>
      </c>
      <c r="B546" t="s">
        <v>2</v>
      </c>
      <c r="C546" t="s">
        <v>83</v>
      </c>
      <c r="D546" t="s">
        <v>51</v>
      </c>
      <c r="E546" t="s">
        <v>46</v>
      </c>
      <c r="F546" t="s">
        <v>51</v>
      </c>
      <c r="G546" t="s">
        <v>49</v>
      </c>
      <c r="H546" t="s">
        <v>50</v>
      </c>
      <c r="I546">
        <v>2045</v>
      </c>
      <c r="J546">
        <v>26.7316</v>
      </c>
      <c r="K546" t="s">
        <v>51</v>
      </c>
    </row>
    <row r="547" spans="1:11" x14ac:dyDescent="0.45">
      <c r="A547" t="s">
        <v>23</v>
      </c>
      <c r="B547" t="s">
        <v>2</v>
      </c>
      <c r="C547" t="s">
        <v>83</v>
      </c>
      <c r="D547" t="s">
        <v>51</v>
      </c>
      <c r="E547" t="s">
        <v>46</v>
      </c>
      <c r="F547" t="s">
        <v>51</v>
      </c>
      <c r="G547" t="s">
        <v>49</v>
      </c>
      <c r="H547" t="s">
        <v>50</v>
      </c>
      <c r="I547">
        <v>2050</v>
      </c>
      <c r="J547">
        <v>24.8355</v>
      </c>
      <c r="K547" t="s">
        <v>51</v>
      </c>
    </row>
    <row r="548" spans="1:11" x14ac:dyDescent="0.45">
      <c r="A548" t="s">
        <v>23</v>
      </c>
      <c r="B548" t="s">
        <v>1</v>
      </c>
      <c r="C548" t="s">
        <v>83</v>
      </c>
      <c r="D548" t="s">
        <v>45</v>
      </c>
      <c r="E548" t="s">
        <v>46</v>
      </c>
      <c r="F548" t="s">
        <v>45</v>
      </c>
      <c r="G548" t="s">
        <v>47</v>
      </c>
      <c r="I548">
        <v>2020</v>
      </c>
      <c r="J548">
        <v>0</v>
      </c>
      <c r="K548" t="s">
        <v>45</v>
      </c>
    </row>
    <row r="549" spans="1:11" x14ac:dyDescent="0.45">
      <c r="A549" t="s">
        <v>23</v>
      </c>
      <c r="B549" t="s">
        <v>1</v>
      </c>
      <c r="C549" t="s">
        <v>83</v>
      </c>
      <c r="D549" t="s">
        <v>45</v>
      </c>
      <c r="E549" t="s">
        <v>46</v>
      </c>
      <c r="F549" t="s">
        <v>45</v>
      </c>
      <c r="G549" t="s">
        <v>47</v>
      </c>
      <c r="I549">
        <v>2025</v>
      </c>
      <c r="J549">
        <v>0</v>
      </c>
      <c r="K549" t="s">
        <v>45</v>
      </c>
    </row>
    <row r="550" spans="1:11" x14ac:dyDescent="0.45">
      <c r="A550" t="s">
        <v>23</v>
      </c>
      <c r="B550" t="s">
        <v>1</v>
      </c>
      <c r="C550" t="s">
        <v>83</v>
      </c>
      <c r="D550" t="s">
        <v>45</v>
      </c>
      <c r="E550" t="s">
        <v>46</v>
      </c>
      <c r="F550" t="s">
        <v>45</v>
      </c>
      <c r="G550" t="s">
        <v>47</v>
      </c>
      <c r="I550">
        <v>2030</v>
      </c>
      <c r="J550">
        <v>2.1490999999999998</v>
      </c>
      <c r="K550" t="s">
        <v>45</v>
      </c>
    </row>
    <row r="551" spans="1:11" x14ac:dyDescent="0.45">
      <c r="A551" t="s">
        <v>23</v>
      </c>
      <c r="B551" t="s">
        <v>1</v>
      </c>
      <c r="C551" t="s">
        <v>83</v>
      </c>
      <c r="D551" t="s">
        <v>45</v>
      </c>
      <c r="E551" t="s">
        <v>46</v>
      </c>
      <c r="F551" t="s">
        <v>45</v>
      </c>
      <c r="G551" t="s">
        <v>47</v>
      </c>
      <c r="I551">
        <v>2035</v>
      </c>
      <c r="J551">
        <v>3.6836000000000002</v>
      </c>
      <c r="K551" t="s">
        <v>45</v>
      </c>
    </row>
    <row r="552" spans="1:11" x14ac:dyDescent="0.45">
      <c r="A552" t="s">
        <v>23</v>
      </c>
      <c r="B552" t="s">
        <v>1</v>
      </c>
      <c r="C552" t="s">
        <v>83</v>
      </c>
      <c r="D552" t="s">
        <v>45</v>
      </c>
      <c r="E552" t="s">
        <v>46</v>
      </c>
      <c r="F552" t="s">
        <v>45</v>
      </c>
      <c r="G552" t="s">
        <v>47</v>
      </c>
      <c r="I552">
        <v>2040</v>
      </c>
      <c r="J552">
        <v>4.7127999999999997</v>
      </c>
      <c r="K552" t="s">
        <v>45</v>
      </c>
    </row>
    <row r="553" spans="1:11" x14ac:dyDescent="0.45">
      <c r="A553" t="s">
        <v>23</v>
      </c>
      <c r="B553" t="s">
        <v>1</v>
      </c>
      <c r="C553" t="s">
        <v>83</v>
      </c>
      <c r="D553" t="s">
        <v>45</v>
      </c>
      <c r="E553" t="s">
        <v>46</v>
      </c>
      <c r="F553" t="s">
        <v>45</v>
      </c>
      <c r="G553" t="s">
        <v>47</v>
      </c>
      <c r="I553">
        <v>2045</v>
      </c>
      <c r="J553">
        <v>6.9017999999999997</v>
      </c>
      <c r="K553" t="s">
        <v>45</v>
      </c>
    </row>
    <row r="554" spans="1:11" x14ac:dyDescent="0.45">
      <c r="A554" t="s">
        <v>23</v>
      </c>
      <c r="B554" t="s">
        <v>1</v>
      </c>
      <c r="C554" t="s">
        <v>83</v>
      </c>
      <c r="D554" t="s">
        <v>45</v>
      </c>
      <c r="E554" t="s">
        <v>46</v>
      </c>
      <c r="F554" t="s">
        <v>45</v>
      </c>
      <c r="G554" t="s">
        <v>47</v>
      </c>
      <c r="I554">
        <v>2050</v>
      </c>
      <c r="J554">
        <v>6.7333999999999996</v>
      </c>
      <c r="K554" t="s">
        <v>45</v>
      </c>
    </row>
    <row r="555" spans="1:11" x14ac:dyDescent="0.45">
      <c r="A555" t="s">
        <v>23</v>
      </c>
      <c r="B555" t="s">
        <v>1</v>
      </c>
      <c r="C555" t="s">
        <v>83</v>
      </c>
      <c r="D555" t="s">
        <v>24</v>
      </c>
      <c r="E555" t="s">
        <v>25</v>
      </c>
      <c r="F555" t="s">
        <v>24</v>
      </c>
      <c r="G555" t="s">
        <v>26</v>
      </c>
      <c r="H555" t="s">
        <v>13</v>
      </c>
      <c r="I555">
        <v>2020</v>
      </c>
      <c r="J555">
        <v>6.0299999999999999E-2</v>
      </c>
      <c r="K555" t="s">
        <v>24</v>
      </c>
    </row>
    <row r="556" spans="1:11" x14ac:dyDescent="0.45">
      <c r="A556" t="s">
        <v>23</v>
      </c>
      <c r="B556" t="s">
        <v>1</v>
      </c>
      <c r="C556" t="s">
        <v>83</v>
      </c>
      <c r="D556" t="s">
        <v>24</v>
      </c>
      <c r="E556" t="s">
        <v>25</v>
      </c>
      <c r="F556" t="s">
        <v>24</v>
      </c>
      <c r="G556" t="s">
        <v>26</v>
      </c>
      <c r="H556" t="s">
        <v>13</v>
      </c>
      <c r="I556">
        <v>2025</v>
      </c>
      <c r="J556">
        <v>5.4100000000000002E-2</v>
      </c>
      <c r="K556" t="s">
        <v>24</v>
      </c>
    </row>
    <row r="557" spans="1:11" x14ac:dyDescent="0.45">
      <c r="A557" t="s">
        <v>23</v>
      </c>
      <c r="B557" t="s">
        <v>1</v>
      </c>
      <c r="C557" t="s">
        <v>83</v>
      </c>
      <c r="D557" t="s">
        <v>24</v>
      </c>
      <c r="E557" t="s">
        <v>25</v>
      </c>
      <c r="F557" t="s">
        <v>24</v>
      </c>
      <c r="G557" t="s">
        <v>26</v>
      </c>
      <c r="H557" t="s">
        <v>13</v>
      </c>
      <c r="I557">
        <v>2030</v>
      </c>
      <c r="J557">
        <v>5.8200000000000002E-2</v>
      </c>
      <c r="K557" t="s">
        <v>24</v>
      </c>
    </row>
    <row r="558" spans="1:11" x14ac:dyDescent="0.45">
      <c r="A558" t="s">
        <v>23</v>
      </c>
      <c r="B558" t="s">
        <v>1</v>
      </c>
      <c r="C558" t="s">
        <v>83</v>
      </c>
      <c r="D558" t="s">
        <v>24</v>
      </c>
      <c r="E558" t="s">
        <v>25</v>
      </c>
      <c r="F558" t="s">
        <v>24</v>
      </c>
      <c r="G558" t="s">
        <v>26</v>
      </c>
      <c r="H558" t="s">
        <v>13</v>
      </c>
      <c r="I558">
        <v>2035</v>
      </c>
      <c r="J558">
        <v>5.6500000000000002E-2</v>
      </c>
      <c r="K558" t="s">
        <v>24</v>
      </c>
    </row>
    <row r="559" spans="1:11" x14ac:dyDescent="0.45">
      <c r="A559" t="s">
        <v>23</v>
      </c>
      <c r="B559" t="s">
        <v>1</v>
      </c>
      <c r="C559" t="s">
        <v>83</v>
      </c>
      <c r="D559" t="s">
        <v>24</v>
      </c>
      <c r="E559" t="s">
        <v>25</v>
      </c>
      <c r="F559" t="s">
        <v>24</v>
      </c>
      <c r="G559" t="s">
        <v>26</v>
      </c>
      <c r="H559" t="s">
        <v>13</v>
      </c>
      <c r="I559">
        <v>2040</v>
      </c>
      <c r="J559">
        <v>5.0200000000000002E-2</v>
      </c>
      <c r="K559" t="s">
        <v>24</v>
      </c>
    </row>
    <row r="560" spans="1:11" x14ac:dyDescent="0.45">
      <c r="A560" t="s">
        <v>23</v>
      </c>
      <c r="B560" t="s">
        <v>1</v>
      </c>
      <c r="C560" t="s">
        <v>83</v>
      </c>
      <c r="D560" t="s">
        <v>24</v>
      </c>
      <c r="E560" t="s">
        <v>25</v>
      </c>
      <c r="F560" t="s">
        <v>24</v>
      </c>
      <c r="G560" t="s">
        <v>26</v>
      </c>
      <c r="H560" t="s">
        <v>13</v>
      </c>
      <c r="I560">
        <v>2045</v>
      </c>
      <c r="J560">
        <v>5.7000000000000002E-2</v>
      </c>
      <c r="K560" t="s">
        <v>24</v>
      </c>
    </row>
    <row r="561" spans="1:12" x14ac:dyDescent="0.45">
      <c r="A561" t="s">
        <v>23</v>
      </c>
      <c r="B561" t="s">
        <v>1</v>
      </c>
      <c r="C561" t="s">
        <v>83</v>
      </c>
      <c r="D561" t="s">
        <v>24</v>
      </c>
      <c r="E561" t="s">
        <v>25</v>
      </c>
      <c r="F561" t="s">
        <v>24</v>
      </c>
      <c r="G561" t="s">
        <v>26</v>
      </c>
      <c r="H561" t="s">
        <v>13</v>
      </c>
      <c r="I561">
        <v>2050</v>
      </c>
      <c r="J561">
        <v>6.7199999999999996E-2</v>
      </c>
      <c r="K561" t="s">
        <v>24</v>
      </c>
    </row>
    <row r="562" spans="1:12" x14ac:dyDescent="0.45">
      <c r="A562" t="s">
        <v>23</v>
      </c>
      <c r="B562" t="s">
        <v>1</v>
      </c>
      <c r="C562" t="s">
        <v>83</v>
      </c>
      <c r="D562" t="s">
        <v>28</v>
      </c>
      <c r="E562" t="s">
        <v>25</v>
      </c>
      <c r="F562" t="s">
        <v>28</v>
      </c>
      <c r="G562" t="s">
        <v>26</v>
      </c>
      <c r="H562" t="s">
        <v>12</v>
      </c>
      <c r="I562">
        <v>2020</v>
      </c>
      <c r="J562">
        <v>0.15540000000000001</v>
      </c>
      <c r="K562" t="s">
        <v>28</v>
      </c>
    </row>
    <row r="563" spans="1:12" x14ac:dyDescent="0.45">
      <c r="A563" t="s">
        <v>23</v>
      </c>
      <c r="B563" t="s">
        <v>1</v>
      </c>
      <c r="C563" t="s">
        <v>83</v>
      </c>
      <c r="D563" t="s">
        <v>28</v>
      </c>
      <c r="E563" t="s">
        <v>25</v>
      </c>
      <c r="F563" t="s">
        <v>28</v>
      </c>
      <c r="G563" t="s">
        <v>26</v>
      </c>
      <c r="H563" t="s">
        <v>12</v>
      </c>
      <c r="I563">
        <v>2025</v>
      </c>
      <c r="J563">
        <v>0.1802</v>
      </c>
      <c r="K563" t="s">
        <v>28</v>
      </c>
    </row>
    <row r="564" spans="1:12" x14ac:dyDescent="0.45">
      <c r="A564" t="s">
        <v>23</v>
      </c>
      <c r="B564" t="s">
        <v>1</v>
      </c>
      <c r="C564" t="s">
        <v>83</v>
      </c>
      <c r="D564" t="s">
        <v>28</v>
      </c>
      <c r="E564" t="s">
        <v>25</v>
      </c>
      <c r="F564" t="s">
        <v>28</v>
      </c>
      <c r="G564" t="s">
        <v>26</v>
      </c>
      <c r="H564" t="s">
        <v>12</v>
      </c>
      <c r="I564">
        <v>2030</v>
      </c>
      <c r="J564">
        <v>0.19969999999999999</v>
      </c>
      <c r="K564" t="s">
        <v>28</v>
      </c>
    </row>
    <row r="565" spans="1:12" x14ac:dyDescent="0.45">
      <c r="A565" t="s">
        <v>23</v>
      </c>
      <c r="B565" t="s">
        <v>1</v>
      </c>
      <c r="C565" t="s">
        <v>83</v>
      </c>
      <c r="D565" t="s">
        <v>28</v>
      </c>
      <c r="E565" t="s">
        <v>25</v>
      </c>
      <c r="F565" t="s">
        <v>28</v>
      </c>
      <c r="G565" t="s">
        <v>26</v>
      </c>
      <c r="H565" t="s">
        <v>12</v>
      </c>
      <c r="I565">
        <v>2035</v>
      </c>
      <c r="J565">
        <v>0.21260000000000001</v>
      </c>
      <c r="K565" t="s">
        <v>28</v>
      </c>
    </row>
    <row r="566" spans="1:12" x14ac:dyDescent="0.45">
      <c r="A566" t="s">
        <v>23</v>
      </c>
      <c r="B566" t="s">
        <v>1</v>
      </c>
      <c r="C566" t="s">
        <v>83</v>
      </c>
      <c r="D566" t="s">
        <v>28</v>
      </c>
      <c r="E566" t="s">
        <v>25</v>
      </c>
      <c r="F566" t="s">
        <v>28</v>
      </c>
      <c r="G566" t="s">
        <v>26</v>
      </c>
      <c r="H566" t="s">
        <v>12</v>
      </c>
      <c r="I566">
        <v>2040</v>
      </c>
      <c r="J566">
        <v>0.2276</v>
      </c>
      <c r="K566" t="s">
        <v>28</v>
      </c>
    </row>
    <row r="567" spans="1:12" x14ac:dyDescent="0.45">
      <c r="A567" t="s">
        <v>23</v>
      </c>
      <c r="B567" t="s">
        <v>1</v>
      </c>
      <c r="C567" t="s">
        <v>83</v>
      </c>
      <c r="D567" t="s">
        <v>28</v>
      </c>
      <c r="E567" t="s">
        <v>25</v>
      </c>
      <c r="F567" t="s">
        <v>28</v>
      </c>
      <c r="G567" t="s">
        <v>26</v>
      </c>
      <c r="H567" t="s">
        <v>12</v>
      </c>
      <c r="I567">
        <v>2045</v>
      </c>
      <c r="J567">
        <v>0.24010000000000001</v>
      </c>
      <c r="K567" t="s">
        <v>28</v>
      </c>
    </row>
    <row r="568" spans="1:12" x14ac:dyDescent="0.45">
      <c r="A568" t="s">
        <v>23</v>
      </c>
      <c r="B568" t="s">
        <v>1</v>
      </c>
      <c r="C568" t="s">
        <v>83</v>
      </c>
      <c r="D568" t="s">
        <v>28</v>
      </c>
      <c r="E568" t="s">
        <v>25</v>
      </c>
      <c r="F568" t="s">
        <v>28</v>
      </c>
      <c r="G568" t="s">
        <v>26</v>
      </c>
      <c r="H568" t="s">
        <v>12</v>
      </c>
      <c r="I568">
        <v>2050</v>
      </c>
      <c r="J568">
        <v>0.2487</v>
      </c>
      <c r="K568" t="s">
        <v>28</v>
      </c>
    </row>
    <row r="569" spans="1:12" x14ac:dyDescent="0.45">
      <c r="A569" t="s">
        <v>23</v>
      </c>
      <c r="B569" t="s">
        <v>1</v>
      </c>
      <c r="C569" t="s">
        <v>83</v>
      </c>
      <c r="D569" t="s">
        <v>27</v>
      </c>
      <c r="E569" t="s">
        <v>25</v>
      </c>
      <c r="F569" t="s">
        <v>27</v>
      </c>
      <c r="G569" t="s">
        <v>26</v>
      </c>
      <c r="H569" t="s">
        <v>10</v>
      </c>
      <c r="I569">
        <v>2020</v>
      </c>
      <c r="J569">
        <v>1.7899999999999999E-2</v>
      </c>
      <c r="K569" t="s">
        <v>27</v>
      </c>
    </row>
    <row r="570" spans="1:12" x14ac:dyDescent="0.45">
      <c r="A570" t="s">
        <v>23</v>
      </c>
      <c r="B570" t="s">
        <v>1</v>
      </c>
      <c r="C570" t="s">
        <v>83</v>
      </c>
      <c r="D570" t="s">
        <v>27</v>
      </c>
      <c r="E570" t="s">
        <v>25</v>
      </c>
      <c r="F570" t="s">
        <v>27</v>
      </c>
      <c r="G570" t="s">
        <v>26</v>
      </c>
      <c r="H570" t="s">
        <v>10</v>
      </c>
      <c r="I570">
        <v>2025</v>
      </c>
      <c r="J570">
        <v>1.4999999999999999E-2</v>
      </c>
      <c r="K570" t="s">
        <v>27</v>
      </c>
    </row>
    <row r="571" spans="1:12" x14ac:dyDescent="0.45">
      <c r="A571" t="s">
        <v>23</v>
      </c>
      <c r="B571" t="s">
        <v>1</v>
      </c>
      <c r="C571" t="s">
        <v>83</v>
      </c>
      <c r="D571" t="s">
        <v>27</v>
      </c>
      <c r="E571" t="s">
        <v>25</v>
      </c>
      <c r="F571" t="s">
        <v>27</v>
      </c>
      <c r="G571" t="s">
        <v>26</v>
      </c>
      <c r="H571" t="s">
        <v>10</v>
      </c>
      <c r="I571">
        <v>2030</v>
      </c>
      <c r="J571">
        <v>2.53E-2</v>
      </c>
      <c r="K571" t="s">
        <v>27</v>
      </c>
    </row>
    <row r="572" spans="1:12" x14ac:dyDescent="0.45">
      <c r="A572" t="s">
        <v>23</v>
      </c>
      <c r="B572" t="s">
        <v>1</v>
      </c>
      <c r="C572" t="s">
        <v>83</v>
      </c>
      <c r="D572" t="s">
        <v>27</v>
      </c>
      <c r="E572" t="s">
        <v>25</v>
      </c>
      <c r="F572" t="s">
        <v>27</v>
      </c>
      <c r="G572" t="s">
        <v>26</v>
      </c>
      <c r="H572" t="s">
        <v>10</v>
      </c>
      <c r="I572">
        <v>2035</v>
      </c>
      <c r="J572">
        <v>4.5699999999999998E-2</v>
      </c>
      <c r="K572" t="s">
        <v>27</v>
      </c>
    </row>
    <row r="573" spans="1:12" x14ac:dyDescent="0.45">
      <c r="A573" t="s">
        <v>23</v>
      </c>
      <c r="B573" t="s">
        <v>1</v>
      </c>
      <c r="C573" t="s">
        <v>83</v>
      </c>
      <c r="D573" t="s">
        <v>27</v>
      </c>
      <c r="E573" t="s">
        <v>25</v>
      </c>
      <c r="F573" t="s">
        <v>27</v>
      </c>
      <c r="G573" t="s">
        <v>26</v>
      </c>
      <c r="H573" t="s">
        <v>10</v>
      </c>
      <c r="I573">
        <v>2040</v>
      </c>
      <c r="J573">
        <v>7.4099999999999999E-2</v>
      </c>
      <c r="K573" t="s">
        <v>27</v>
      </c>
    </row>
    <row r="574" spans="1:12" x14ac:dyDescent="0.45">
      <c r="A574" t="s">
        <v>23</v>
      </c>
      <c r="B574" t="s">
        <v>1</v>
      </c>
      <c r="C574" t="s">
        <v>83</v>
      </c>
      <c r="D574" t="s">
        <v>27</v>
      </c>
      <c r="E574" t="s">
        <v>25</v>
      </c>
      <c r="F574" t="s">
        <v>27</v>
      </c>
      <c r="G574" t="s">
        <v>26</v>
      </c>
      <c r="H574" t="s">
        <v>10</v>
      </c>
      <c r="I574">
        <v>2045</v>
      </c>
      <c r="J574">
        <v>9.1200000000000003E-2</v>
      </c>
      <c r="K574" t="s">
        <v>27</v>
      </c>
    </row>
    <row r="575" spans="1:12" x14ac:dyDescent="0.45">
      <c r="A575" t="s">
        <v>23</v>
      </c>
      <c r="B575" t="s">
        <v>1</v>
      </c>
      <c r="C575" t="s">
        <v>83</v>
      </c>
      <c r="D575" t="s">
        <v>27</v>
      </c>
      <c r="E575" t="s">
        <v>25</v>
      </c>
      <c r="F575" t="s">
        <v>27</v>
      </c>
      <c r="G575" t="s">
        <v>26</v>
      </c>
      <c r="H575" t="s">
        <v>10</v>
      </c>
      <c r="I575">
        <v>2050</v>
      </c>
      <c r="J575">
        <v>0.10290000000000001</v>
      </c>
      <c r="K575" t="s">
        <v>27</v>
      </c>
    </row>
    <row r="576" spans="1:12" x14ac:dyDescent="0.45">
      <c r="A576" t="s">
        <v>23</v>
      </c>
      <c r="B576" t="s">
        <v>1</v>
      </c>
      <c r="C576" t="s">
        <v>83</v>
      </c>
      <c r="D576" t="s">
        <v>70</v>
      </c>
      <c r="E576" t="s">
        <v>71</v>
      </c>
      <c r="F576" t="s">
        <v>52</v>
      </c>
      <c r="G576" t="s">
        <v>72</v>
      </c>
      <c r="I576">
        <v>2020</v>
      </c>
      <c r="J576">
        <v>0.59220000000000006</v>
      </c>
      <c r="K576" t="s">
        <v>52</v>
      </c>
      <c r="L576">
        <v>94</v>
      </c>
    </row>
    <row r="577" spans="1:12" x14ac:dyDescent="0.45">
      <c r="A577" t="s">
        <v>23</v>
      </c>
      <c r="B577" t="s">
        <v>1</v>
      </c>
      <c r="C577" t="s">
        <v>83</v>
      </c>
      <c r="D577" t="s">
        <v>70</v>
      </c>
      <c r="E577" t="s">
        <v>71</v>
      </c>
      <c r="F577" t="s">
        <v>52</v>
      </c>
      <c r="G577" t="s">
        <v>72</v>
      </c>
      <c r="I577">
        <v>2025</v>
      </c>
      <c r="J577">
        <v>0.50760000000000005</v>
      </c>
      <c r="K577" t="s">
        <v>52</v>
      </c>
      <c r="L577">
        <v>94</v>
      </c>
    </row>
    <row r="578" spans="1:12" x14ac:dyDescent="0.45">
      <c r="A578" t="s">
        <v>23</v>
      </c>
      <c r="B578" t="s">
        <v>1</v>
      </c>
      <c r="C578" t="s">
        <v>83</v>
      </c>
      <c r="D578" t="s">
        <v>70</v>
      </c>
      <c r="E578" t="s">
        <v>71</v>
      </c>
      <c r="F578" t="s">
        <v>52</v>
      </c>
      <c r="G578" t="s">
        <v>72</v>
      </c>
      <c r="I578">
        <v>2030</v>
      </c>
      <c r="J578">
        <v>0.19739999999999999</v>
      </c>
      <c r="K578" t="s">
        <v>52</v>
      </c>
      <c r="L578">
        <v>94</v>
      </c>
    </row>
    <row r="579" spans="1:12" x14ac:dyDescent="0.45">
      <c r="A579" t="s">
        <v>23</v>
      </c>
      <c r="B579" t="s">
        <v>1</v>
      </c>
      <c r="C579" t="s">
        <v>83</v>
      </c>
      <c r="D579" t="s">
        <v>70</v>
      </c>
      <c r="E579" t="s">
        <v>71</v>
      </c>
      <c r="F579" t="s">
        <v>52</v>
      </c>
      <c r="G579" t="s">
        <v>72</v>
      </c>
      <c r="I579">
        <v>2035</v>
      </c>
      <c r="J579">
        <v>0.10340000000000001</v>
      </c>
      <c r="K579" t="s">
        <v>52</v>
      </c>
      <c r="L579">
        <v>94</v>
      </c>
    </row>
    <row r="580" spans="1:12" x14ac:dyDescent="0.45">
      <c r="A580" t="s">
        <v>23</v>
      </c>
      <c r="B580" t="s">
        <v>1</v>
      </c>
      <c r="C580" t="s">
        <v>83</v>
      </c>
      <c r="D580" t="s">
        <v>70</v>
      </c>
      <c r="E580" t="s">
        <v>71</v>
      </c>
      <c r="F580" t="s">
        <v>52</v>
      </c>
      <c r="G580" t="s">
        <v>72</v>
      </c>
      <c r="I580">
        <v>2040</v>
      </c>
      <c r="J580">
        <v>9.4000000000000004E-3</v>
      </c>
      <c r="K580" t="s">
        <v>52</v>
      </c>
      <c r="L580">
        <v>94</v>
      </c>
    </row>
    <row r="581" spans="1:12" x14ac:dyDescent="0.45">
      <c r="A581" t="s">
        <v>23</v>
      </c>
      <c r="B581" t="s">
        <v>1</v>
      </c>
      <c r="C581" t="s">
        <v>83</v>
      </c>
      <c r="D581" t="s">
        <v>70</v>
      </c>
      <c r="E581" t="s">
        <v>71</v>
      </c>
      <c r="F581" t="s">
        <v>52</v>
      </c>
      <c r="G581" t="s">
        <v>72</v>
      </c>
      <c r="I581">
        <v>2045</v>
      </c>
      <c r="J581">
        <v>9.4000000000000004E-3</v>
      </c>
      <c r="K581" t="s">
        <v>52</v>
      </c>
      <c r="L581">
        <v>94</v>
      </c>
    </row>
    <row r="582" spans="1:12" x14ac:dyDescent="0.45">
      <c r="A582" t="s">
        <v>23</v>
      </c>
      <c r="B582" t="s">
        <v>1</v>
      </c>
      <c r="C582" t="s">
        <v>83</v>
      </c>
      <c r="D582" t="s">
        <v>70</v>
      </c>
      <c r="E582" t="s">
        <v>71</v>
      </c>
      <c r="F582" t="s">
        <v>52</v>
      </c>
      <c r="G582" t="s">
        <v>72</v>
      </c>
      <c r="I582">
        <v>2050</v>
      </c>
      <c r="J582">
        <v>0</v>
      </c>
      <c r="K582" t="s">
        <v>52</v>
      </c>
      <c r="L582">
        <v>94</v>
      </c>
    </row>
    <row r="583" spans="1:12" x14ac:dyDescent="0.45">
      <c r="A583" t="s">
        <v>23</v>
      </c>
      <c r="B583" t="s">
        <v>1</v>
      </c>
      <c r="C583" t="s">
        <v>83</v>
      </c>
      <c r="D583" t="s">
        <v>70</v>
      </c>
      <c r="E583" t="s">
        <v>71</v>
      </c>
      <c r="F583" t="s">
        <v>53</v>
      </c>
      <c r="G583" t="s">
        <v>72</v>
      </c>
      <c r="I583">
        <v>2020</v>
      </c>
      <c r="J583">
        <v>0.187</v>
      </c>
      <c r="K583" t="s">
        <v>53</v>
      </c>
      <c r="L583">
        <v>55</v>
      </c>
    </row>
    <row r="584" spans="1:12" x14ac:dyDescent="0.45">
      <c r="A584" t="s">
        <v>23</v>
      </c>
      <c r="B584" t="s">
        <v>1</v>
      </c>
      <c r="C584" t="s">
        <v>83</v>
      </c>
      <c r="D584" t="s">
        <v>70</v>
      </c>
      <c r="E584" t="s">
        <v>71</v>
      </c>
      <c r="F584" t="s">
        <v>53</v>
      </c>
      <c r="G584" t="s">
        <v>72</v>
      </c>
      <c r="I584">
        <v>2025</v>
      </c>
      <c r="J584">
        <v>0.33550000000000002</v>
      </c>
      <c r="K584" t="s">
        <v>53</v>
      </c>
      <c r="L584">
        <v>55</v>
      </c>
    </row>
    <row r="585" spans="1:12" x14ac:dyDescent="0.45">
      <c r="A585" t="s">
        <v>23</v>
      </c>
      <c r="B585" t="s">
        <v>1</v>
      </c>
      <c r="C585" t="s">
        <v>83</v>
      </c>
      <c r="D585" t="s">
        <v>70</v>
      </c>
      <c r="E585" t="s">
        <v>71</v>
      </c>
      <c r="F585" t="s">
        <v>53</v>
      </c>
      <c r="G585" t="s">
        <v>72</v>
      </c>
      <c r="I585">
        <v>2030</v>
      </c>
      <c r="J585">
        <v>0.26950000000000002</v>
      </c>
      <c r="K585" t="s">
        <v>53</v>
      </c>
      <c r="L585">
        <v>55</v>
      </c>
    </row>
    <row r="586" spans="1:12" x14ac:dyDescent="0.45">
      <c r="A586" t="s">
        <v>23</v>
      </c>
      <c r="B586" t="s">
        <v>1</v>
      </c>
      <c r="C586" t="s">
        <v>83</v>
      </c>
      <c r="D586" t="s">
        <v>70</v>
      </c>
      <c r="E586" t="s">
        <v>71</v>
      </c>
      <c r="F586" t="s">
        <v>53</v>
      </c>
      <c r="G586" t="s">
        <v>72</v>
      </c>
      <c r="I586">
        <v>2035</v>
      </c>
      <c r="J586">
        <v>9.35E-2</v>
      </c>
      <c r="K586" t="s">
        <v>53</v>
      </c>
      <c r="L586">
        <v>55</v>
      </c>
    </row>
    <row r="587" spans="1:12" x14ac:dyDescent="0.45">
      <c r="A587" t="s">
        <v>23</v>
      </c>
      <c r="B587" t="s">
        <v>1</v>
      </c>
      <c r="C587" t="s">
        <v>83</v>
      </c>
      <c r="D587" t="s">
        <v>70</v>
      </c>
      <c r="E587" t="s">
        <v>71</v>
      </c>
      <c r="F587" t="s">
        <v>53</v>
      </c>
      <c r="G587" t="s">
        <v>72</v>
      </c>
      <c r="I587">
        <v>2040</v>
      </c>
      <c r="J587">
        <v>0.17049999999999998</v>
      </c>
      <c r="K587" t="s">
        <v>53</v>
      </c>
      <c r="L587">
        <v>55</v>
      </c>
    </row>
    <row r="588" spans="1:12" x14ac:dyDescent="0.45">
      <c r="A588" t="s">
        <v>23</v>
      </c>
      <c r="B588" t="s">
        <v>1</v>
      </c>
      <c r="C588" t="s">
        <v>83</v>
      </c>
      <c r="D588" t="s">
        <v>70</v>
      </c>
      <c r="E588" t="s">
        <v>71</v>
      </c>
      <c r="F588" t="s">
        <v>53</v>
      </c>
      <c r="G588" t="s">
        <v>72</v>
      </c>
      <c r="I588">
        <v>2045</v>
      </c>
      <c r="J588">
        <v>0.19799999999999998</v>
      </c>
      <c r="K588" t="s">
        <v>53</v>
      </c>
      <c r="L588">
        <v>55</v>
      </c>
    </row>
    <row r="589" spans="1:12" x14ac:dyDescent="0.45">
      <c r="A589" t="s">
        <v>23</v>
      </c>
      <c r="B589" t="s">
        <v>1</v>
      </c>
      <c r="C589" t="s">
        <v>83</v>
      </c>
      <c r="D589" t="s">
        <v>70</v>
      </c>
      <c r="E589" t="s">
        <v>71</v>
      </c>
      <c r="F589" t="s">
        <v>53</v>
      </c>
      <c r="G589" t="s">
        <v>72</v>
      </c>
      <c r="I589">
        <v>2050</v>
      </c>
      <c r="J589">
        <v>6.5999999999999989E-2</v>
      </c>
      <c r="K589" t="s">
        <v>53</v>
      </c>
      <c r="L589">
        <v>55</v>
      </c>
    </row>
    <row r="590" spans="1:12" x14ac:dyDescent="0.45">
      <c r="A590" t="s">
        <v>23</v>
      </c>
      <c r="B590" t="s">
        <v>1</v>
      </c>
      <c r="C590" t="s">
        <v>83</v>
      </c>
      <c r="D590" t="s">
        <v>70</v>
      </c>
      <c r="E590" t="s">
        <v>71</v>
      </c>
      <c r="F590" t="s">
        <v>54</v>
      </c>
      <c r="G590" t="s">
        <v>72</v>
      </c>
      <c r="I590">
        <v>2020</v>
      </c>
      <c r="J590">
        <v>2.0999999999999998E-2</v>
      </c>
      <c r="K590" t="s">
        <v>54</v>
      </c>
      <c r="L590">
        <v>70</v>
      </c>
    </row>
    <row r="591" spans="1:12" x14ac:dyDescent="0.45">
      <c r="A591" t="s">
        <v>23</v>
      </c>
      <c r="B591" t="s">
        <v>1</v>
      </c>
      <c r="C591" t="s">
        <v>83</v>
      </c>
      <c r="D591" t="s">
        <v>70</v>
      </c>
      <c r="E591" t="s">
        <v>71</v>
      </c>
      <c r="F591" t="s">
        <v>54</v>
      </c>
      <c r="G591" t="s">
        <v>72</v>
      </c>
      <c r="I591">
        <v>2025</v>
      </c>
      <c r="J591">
        <v>0</v>
      </c>
      <c r="K591" t="s">
        <v>54</v>
      </c>
      <c r="L591">
        <v>70</v>
      </c>
    </row>
    <row r="592" spans="1:12" x14ac:dyDescent="0.45">
      <c r="A592" t="s">
        <v>23</v>
      </c>
      <c r="B592" t="s">
        <v>1</v>
      </c>
      <c r="C592" t="s">
        <v>83</v>
      </c>
      <c r="D592" t="s">
        <v>70</v>
      </c>
      <c r="E592" t="s">
        <v>71</v>
      </c>
      <c r="F592" t="s">
        <v>54</v>
      </c>
      <c r="G592" t="s">
        <v>72</v>
      </c>
      <c r="I592">
        <v>2030</v>
      </c>
      <c r="J592">
        <v>0</v>
      </c>
      <c r="K592" t="s">
        <v>54</v>
      </c>
      <c r="L592">
        <v>70</v>
      </c>
    </row>
    <row r="593" spans="1:12" x14ac:dyDescent="0.45">
      <c r="A593" t="s">
        <v>23</v>
      </c>
      <c r="B593" t="s">
        <v>1</v>
      </c>
      <c r="C593" t="s">
        <v>83</v>
      </c>
      <c r="D593" t="s">
        <v>70</v>
      </c>
      <c r="E593" t="s">
        <v>71</v>
      </c>
      <c r="F593" t="s">
        <v>54</v>
      </c>
      <c r="G593" t="s">
        <v>72</v>
      </c>
      <c r="I593">
        <v>2035</v>
      </c>
      <c r="J593">
        <v>0</v>
      </c>
      <c r="K593" t="s">
        <v>54</v>
      </c>
      <c r="L593">
        <v>70</v>
      </c>
    </row>
    <row r="594" spans="1:12" x14ac:dyDescent="0.45">
      <c r="A594" t="s">
        <v>23</v>
      </c>
      <c r="B594" t="s">
        <v>1</v>
      </c>
      <c r="C594" t="s">
        <v>83</v>
      </c>
      <c r="D594" t="s">
        <v>70</v>
      </c>
      <c r="E594" t="s">
        <v>71</v>
      </c>
      <c r="F594" t="s">
        <v>54</v>
      </c>
      <c r="G594" t="s">
        <v>72</v>
      </c>
      <c r="I594">
        <v>2040</v>
      </c>
      <c r="J594">
        <v>0</v>
      </c>
      <c r="K594" t="s">
        <v>54</v>
      </c>
      <c r="L594">
        <v>70</v>
      </c>
    </row>
    <row r="595" spans="1:12" x14ac:dyDescent="0.45">
      <c r="A595" t="s">
        <v>23</v>
      </c>
      <c r="B595" t="s">
        <v>1</v>
      </c>
      <c r="C595" t="s">
        <v>83</v>
      </c>
      <c r="D595" t="s">
        <v>70</v>
      </c>
      <c r="E595" t="s">
        <v>71</v>
      </c>
      <c r="F595" t="s">
        <v>54</v>
      </c>
      <c r="G595" t="s">
        <v>72</v>
      </c>
      <c r="I595">
        <v>2045</v>
      </c>
      <c r="J595">
        <v>0</v>
      </c>
      <c r="K595" t="s">
        <v>54</v>
      </c>
      <c r="L595">
        <v>70</v>
      </c>
    </row>
    <row r="596" spans="1:12" x14ac:dyDescent="0.45">
      <c r="A596" t="s">
        <v>23</v>
      </c>
      <c r="B596" t="s">
        <v>1</v>
      </c>
      <c r="C596" t="s">
        <v>83</v>
      </c>
      <c r="D596" t="s">
        <v>70</v>
      </c>
      <c r="E596" t="s">
        <v>71</v>
      </c>
      <c r="F596" t="s">
        <v>54</v>
      </c>
      <c r="G596" t="s">
        <v>72</v>
      </c>
      <c r="I596">
        <v>2050</v>
      </c>
      <c r="J596">
        <v>0</v>
      </c>
      <c r="K596" t="s">
        <v>54</v>
      </c>
      <c r="L596">
        <v>70</v>
      </c>
    </row>
    <row r="597" spans="1:12" x14ac:dyDescent="0.45">
      <c r="A597" t="s">
        <v>23</v>
      </c>
      <c r="B597" t="s">
        <v>1</v>
      </c>
      <c r="C597" t="s">
        <v>83</v>
      </c>
      <c r="D597" t="s">
        <v>29</v>
      </c>
      <c r="E597" t="s">
        <v>30</v>
      </c>
      <c r="F597" t="s">
        <v>29</v>
      </c>
      <c r="G597" t="s">
        <v>31</v>
      </c>
      <c r="H597" t="s">
        <v>32</v>
      </c>
      <c r="I597">
        <v>2020</v>
      </c>
      <c r="J597">
        <v>0.79330000000000001</v>
      </c>
      <c r="K597" t="s">
        <v>29</v>
      </c>
    </row>
    <row r="598" spans="1:12" x14ac:dyDescent="0.45">
      <c r="A598" t="s">
        <v>23</v>
      </c>
      <c r="B598" t="s">
        <v>1</v>
      </c>
      <c r="C598" t="s">
        <v>83</v>
      </c>
      <c r="D598" t="s">
        <v>29</v>
      </c>
      <c r="E598" t="s">
        <v>30</v>
      </c>
      <c r="F598" t="s">
        <v>29</v>
      </c>
      <c r="G598" t="s">
        <v>31</v>
      </c>
      <c r="H598" t="s">
        <v>32</v>
      </c>
      <c r="I598">
        <v>2025</v>
      </c>
      <c r="J598">
        <v>2.3658000000000001</v>
      </c>
      <c r="K598" t="s">
        <v>29</v>
      </c>
    </row>
    <row r="599" spans="1:12" x14ac:dyDescent="0.45">
      <c r="A599" t="s">
        <v>23</v>
      </c>
      <c r="B599" t="s">
        <v>1</v>
      </c>
      <c r="C599" t="s">
        <v>83</v>
      </c>
      <c r="D599" t="s">
        <v>29</v>
      </c>
      <c r="E599" t="s">
        <v>30</v>
      </c>
      <c r="F599" t="s">
        <v>29</v>
      </c>
      <c r="G599" t="s">
        <v>31</v>
      </c>
      <c r="H599" t="s">
        <v>32</v>
      </c>
      <c r="I599">
        <v>2030</v>
      </c>
      <c r="J599">
        <v>38.7453</v>
      </c>
      <c r="K599" t="s">
        <v>29</v>
      </c>
    </row>
    <row r="600" spans="1:12" x14ac:dyDescent="0.45">
      <c r="A600" t="s">
        <v>23</v>
      </c>
      <c r="B600" t="s">
        <v>1</v>
      </c>
      <c r="C600" t="s">
        <v>83</v>
      </c>
      <c r="D600" t="s">
        <v>29</v>
      </c>
      <c r="E600" t="s">
        <v>30</v>
      </c>
      <c r="F600" t="s">
        <v>29</v>
      </c>
      <c r="G600" t="s">
        <v>31</v>
      </c>
      <c r="H600" t="s">
        <v>32</v>
      </c>
      <c r="I600">
        <v>2035</v>
      </c>
      <c r="J600">
        <v>24.513300000000001</v>
      </c>
      <c r="K600" t="s">
        <v>29</v>
      </c>
    </row>
    <row r="601" spans="1:12" x14ac:dyDescent="0.45">
      <c r="A601" t="s">
        <v>23</v>
      </c>
      <c r="B601" t="s">
        <v>1</v>
      </c>
      <c r="C601" t="s">
        <v>83</v>
      </c>
      <c r="D601" t="s">
        <v>29</v>
      </c>
      <c r="E601" t="s">
        <v>30</v>
      </c>
      <c r="F601" t="s">
        <v>29</v>
      </c>
      <c r="G601" t="s">
        <v>31</v>
      </c>
      <c r="H601" t="s">
        <v>32</v>
      </c>
      <c r="I601">
        <v>2040</v>
      </c>
      <c r="J601">
        <v>34.982399999999998</v>
      </c>
      <c r="K601" t="s">
        <v>29</v>
      </c>
    </row>
    <row r="602" spans="1:12" x14ac:dyDescent="0.45">
      <c r="A602" t="s">
        <v>23</v>
      </c>
      <c r="B602" t="s">
        <v>1</v>
      </c>
      <c r="C602" t="s">
        <v>83</v>
      </c>
      <c r="D602" t="s">
        <v>29</v>
      </c>
      <c r="E602" t="s">
        <v>30</v>
      </c>
      <c r="F602" t="s">
        <v>29</v>
      </c>
      <c r="G602" t="s">
        <v>31</v>
      </c>
      <c r="H602" t="s">
        <v>32</v>
      </c>
      <c r="I602">
        <v>2045</v>
      </c>
      <c r="J602">
        <v>41.546399999999998</v>
      </c>
      <c r="K602" t="s">
        <v>29</v>
      </c>
    </row>
    <row r="603" spans="1:12" x14ac:dyDescent="0.45">
      <c r="A603" t="s">
        <v>23</v>
      </c>
      <c r="B603" t="s">
        <v>1</v>
      </c>
      <c r="C603" t="s">
        <v>83</v>
      </c>
      <c r="D603" t="s">
        <v>29</v>
      </c>
      <c r="E603" t="s">
        <v>30</v>
      </c>
      <c r="F603" t="s">
        <v>29</v>
      </c>
      <c r="G603" t="s">
        <v>31</v>
      </c>
      <c r="H603" t="s">
        <v>32</v>
      </c>
      <c r="I603">
        <v>2050</v>
      </c>
      <c r="J603">
        <v>41.091099999999997</v>
      </c>
      <c r="K603" t="s">
        <v>29</v>
      </c>
    </row>
    <row r="604" spans="1:12" x14ac:dyDescent="0.45">
      <c r="A604" t="s">
        <v>23</v>
      </c>
      <c r="B604" t="s">
        <v>1</v>
      </c>
      <c r="C604" t="s">
        <v>83</v>
      </c>
      <c r="D604" t="s">
        <v>33</v>
      </c>
      <c r="E604" t="s">
        <v>30</v>
      </c>
      <c r="F604" t="s">
        <v>33</v>
      </c>
      <c r="G604" t="s">
        <v>31</v>
      </c>
      <c r="H604" t="s">
        <v>34</v>
      </c>
      <c r="I604">
        <v>2020</v>
      </c>
      <c r="J604">
        <v>1.8210999999999999</v>
      </c>
      <c r="K604" t="s">
        <v>33</v>
      </c>
    </row>
    <row r="605" spans="1:12" x14ac:dyDescent="0.45">
      <c r="A605" t="s">
        <v>23</v>
      </c>
      <c r="B605" t="s">
        <v>1</v>
      </c>
      <c r="C605" t="s">
        <v>83</v>
      </c>
      <c r="D605" t="s">
        <v>33</v>
      </c>
      <c r="E605" t="s">
        <v>30</v>
      </c>
      <c r="F605" t="s">
        <v>33</v>
      </c>
      <c r="G605" t="s">
        <v>31</v>
      </c>
      <c r="H605" t="s">
        <v>34</v>
      </c>
      <c r="I605">
        <v>2025</v>
      </c>
      <c r="J605">
        <v>1.8160000000000001</v>
      </c>
      <c r="K605" t="s">
        <v>33</v>
      </c>
    </row>
    <row r="606" spans="1:12" x14ac:dyDescent="0.45">
      <c r="A606" t="s">
        <v>23</v>
      </c>
      <c r="B606" t="s">
        <v>1</v>
      </c>
      <c r="C606" t="s">
        <v>83</v>
      </c>
      <c r="D606" t="s">
        <v>33</v>
      </c>
      <c r="E606" t="s">
        <v>30</v>
      </c>
      <c r="F606" t="s">
        <v>33</v>
      </c>
      <c r="G606" t="s">
        <v>31</v>
      </c>
      <c r="H606" t="s">
        <v>34</v>
      </c>
      <c r="I606">
        <v>2030</v>
      </c>
      <c r="J606">
        <v>-21.224299999999999</v>
      </c>
      <c r="K606" t="s">
        <v>33</v>
      </c>
    </row>
    <row r="607" spans="1:12" x14ac:dyDescent="0.45">
      <c r="A607" t="s">
        <v>23</v>
      </c>
      <c r="B607" t="s">
        <v>1</v>
      </c>
      <c r="C607" t="s">
        <v>83</v>
      </c>
      <c r="D607" t="s">
        <v>33</v>
      </c>
      <c r="E607" t="s">
        <v>30</v>
      </c>
      <c r="F607" t="s">
        <v>33</v>
      </c>
      <c r="G607" t="s">
        <v>31</v>
      </c>
      <c r="H607" t="s">
        <v>34</v>
      </c>
      <c r="I607">
        <v>2035</v>
      </c>
      <c r="J607">
        <v>-8.6715999999999998</v>
      </c>
      <c r="K607" t="s">
        <v>33</v>
      </c>
    </row>
    <row r="608" spans="1:12" x14ac:dyDescent="0.45">
      <c r="A608" t="s">
        <v>23</v>
      </c>
      <c r="B608" t="s">
        <v>1</v>
      </c>
      <c r="C608" t="s">
        <v>83</v>
      </c>
      <c r="D608" t="s">
        <v>33</v>
      </c>
      <c r="E608" t="s">
        <v>30</v>
      </c>
      <c r="F608" t="s">
        <v>33</v>
      </c>
      <c r="G608" t="s">
        <v>31</v>
      </c>
      <c r="H608" t="s">
        <v>34</v>
      </c>
      <c r="I608">
        <v>2040</v>
      </c>
      <c r="J608">
        <v>3.6581999999999999</v>
      </c>
      <c r="K608" t="s">
        <v>33</v>
      </c>
    </row>
    <row r="609" spans="1:11" x14ac:dyDescent="0.45">
      <c r="A609" t="s">
        <v>23</v>
      </c>
      <c r="B609" t="s">
        <v>1</v>
      </c>
      <c r="C609" t="s">
        <v>83</v>
      </c>
      <c r="D609" t="s">
        <v>33</v>
      </c>
      <c r="E609" t="s">
        <v>30</v>
      </c>
      <c r="F609" t="s">
        <v>33</v>
      </c>
      <c r="G609" t="s">
        <v>31</v>
      </c>
      <c r="H609" t="s">
        <v>34</v>
      </c>
      <c r="I609">
        <v>2045</v>
      </c>
      <c r="J609">
        <v>10.1351</v>
      </c>
      <c r="K609" t="s">
        <v>33</v>
      </c>
    </row>
    <row r="610" spans="1:11" x14ac:dyDescent="0.45">
      <c r="A610" t="s">
        <v>23</v>
      </c>
      <c r="B610" t="s">
        <v>1</v>
      </c>
      <c r="C610" t="s">
        <v>83</v>
      </c>
      <c r="D610" t="s">
        <v>33</v>
      </c>
      <c r="E610" t="s">
        <v>30</v>
      </c>
      <c r="F610" t="s">
        <v>33</v>
      </c>
      <c r="G610" t="s">
        <v>31</v>
      </c>
      <c r="H610" t="s">
        <v>34</v>
      </c>
      <c r="I610">
        <v>2050</v>
      </c>
      <c r="J610">
        <v>10.4336</v>
      </c>
      <c r="K610" t="s">
        <v>33</v>
      </c>
    </row>
    <row r="611" spans="1:11" x14ac:dyDescent="0.45">
      <c r="A611" t="s">
        <v>23</v>
      </c>
      <c r="B611" t="s">
        <v>1</v>
      </c>
      <c r="C611" t="s">
        <v>83</v>
      </c>
      <c r="D611" t="s">
        <v>35</v>
      </c>
      <c r="E611" t="s">
        <v>30</v>
      </c>
      <c r="F611" t="s">
        <v>35</v>
      </c>
      <c r="G611" t="s">
        <v>31</v>
      </c>
      <c r="H611" t="s">
        <v>36</v>
      </c>
      <c r="I611">
        <v>2020</v>
      </c>
      <c r="J611">
        <v>2.4039000000000001</v>
      </c>
      <c r="K611" t="s">
        <v>35</v>
      </c>
    </row>
    <row r="612" spans="1:11" x14ac:dyDescent="0.45">
      <c r="A612" t="s">
        <v>23</v>
      </c>
      <c r="B612" t="s">
        <v>1</v>
      </c>
      <c r="C612" t="s">
        <v>83</v>
      </c>
      <c r="D612" t="s">
        <v>35</v>
      </c>
      <c r="E612" t="s">
        <v>30</v>
      </c>
      <c r="F612" t="s">
        <v>35</v>
      </c>
      <c r="G612" t="s">
        <v>31</v>
      </c>
      <c r="H612" t="s">
        <v>36</v>
      </c>
      <c r="I612">
        <v>2025</v>
      </c>
      <c r="J612">
        <v>2.8317999999999999</v>
      </c>
      <c r="K612" t="s">
        <v>35</v>
      </c>
    </row>
    <row r="613" spans="1:11" x14ac:dyDescent="0.45">
      <c r="A613" t="s">
        <v>23</v>
      </c>
      <c r="B613" t="s">
        <v>1</v>
      </c>
      <c r="C613" t="s">
        <v>83</v>
      </c>
      <c r="D613" t="s">
        <v>35</v>
      </c>
      <c r="E613" t="s">
        <v>30</v>
      </c>
      <c r="F613" t="s">
        <v>35</v>
      </c>
      <c r="G613" t="s">
        <v>31</v>
      </c>
      <c r="H613" t="s">
        <v>36</v>
      </c>
      <c r="I613">
        <v>2030</v>
      </c>
      <c r="J613">
        <v>12.2509</v>
      </c>
      <c r="K613" t="s">
        <v>35</v>
      </c>
    </row>
    <row r="614" spans="1:11" x14ac:dyDescent="0.45">
      <c r="A614" t="s">
        <v>23</v>
      </c>
      <c r="B614" t="s">
        <v>1</v>
      </c>
      <c r="C614" t="s">
        <v>83</v>
      </c>
      <c r="D614" t="s">
        <v>35</v>
      </c>
      <c r="E614" t="s">
        <v>30</v>
      </c>
      <c r="F614" t="s">
        <v>35</v>
      </c>
      <c r="G614" t="s">
        <v>31</v>
      </c>
      <c r="H614" t="s">
        <v>36</v>
      </c>
      <c r="I614">
        <v>2035</v>
      </c>
      <c r="J614">
        <v>-7.8918999999999997</v>
      </c>
      <c r="K614" t="s">
        <v>35</v>
      </c>
    </row>
    <row r="615" spans="1:11" x14ac:dyDescent="0.45">
      <c r="A615" t="s">
        <v>23</v>
      </c>
      <c r="B615" t="s">
        <v>1</v>
      </c>
      <c r="C615" t="s">
        <v>83</v>
      </c>
      <c r="D615" t="s">
        <v>35</v>
      </c>
      <c r="E615" t="s">
        <v>30</v>
      </c>
      <c r="F615" t="s">
        <v>35</v>
      </c>
      <c r="G615" t="s">
        <v>31</v>
      </c>
      <c r="H615" t="s">
        <v>36</v>
      </c>
      <c r="I615">
        <v>2040</v>
      </c>
      <c r="J615">
        <v>5.1348000000000003</v>
      </c>
      <c r="K615" t="s">
        <v>35</v>
      </c>
    </row>
    <row r="616" spans="1:11" x14ac:dyDescent="0.45">
      <c r="A616" t="s">
        <v>23</v>
      </c>
      <c r="B616" t="s">
        <v>1</v>
      </c>
      <c r="C616" t="s">
        <v>83</v>
      </c>
      <c r="D616" t="s">
        <v>35</v>
      </c>
      <c r="E616" t="s">
        <v>30</v>
      </c>
      <c r="F616" t="s">
        <v>35</v>
      </c>
      <c r="G616" t="s">
        <v>31</v>
      </c>
      <c r="H616" t="s">
        <v>36</v>
      </c>
      <c r="I616">
        <v>2045</v>
      </c>
      <c r="J616">
        <v>6.7725</v>
      </c>
      <c r="K616" t="s">
        <v>35</v>
      </c>
    </row>
    <row r="617" spans="1:11" x14ac:dyDescent="0.45">
      <c r="A617" t="s">
        <v>23</v>
      </c>
      <c r="B617" t="s">
        <v>1</v>
      </c>
      <c r="C617" t="s">
        <v>83</v>
      </c>
      <c r="D617" t="s">
        <v>35</v>
      </c>
      <c r="E617" t="s">
        <v>30</v>
      </c>
      <c r="F617" t="s">
        <v>35</v>
      </c>
      <c r="G617" t="s">
        <v>31</v>
      </c>
      <c r="H617" t="s">
        <v>36</v>
      </c>
      <c r="I617">
        <v>2050</v>
      </c>
      <c r="J617">
        <v>7.3807999999999998</v>
      </c>
      <c r="K617" t="s">
        <v>35</v>
      </c>
    </row>
    <row r="618" spans="1:11" x14ac:dyDescent="0.45">
      <c r="A618" t="s">
        <v>23</v>
      </c>
      <c r="B618" t="s">
        <v>1</v>
      </c>
      <c r="C618" t="s">
        <v>83</v>
      </c>
      <c r="D618" t="s">
        <v>37</v>
      </c>
      <c r="E618" t="s">
        <v>30</v>
      </c>
      <c r="F618" t="s">
        <v>37</v>
      </c>
      <c r="G618" t="s">
        <v>31</v>
      </c>
      <c r="H618" t="s">
        <v>38</v>
      </c>
      <c r="I618">
        <v>2020</v>
      </c>
      <c r="J618">
        <v>3.1242999999999999</v>
      </c>
      <c r="K618" t="s">
        <v>37</v>
      </c>
    </row>
    <row r="619" spans="1:11" x14ac:dyDescent="0.45">
      <c r="A619" t="s">
        <v>23</v>
      </c>
      <c r="B619" t="s">
        <v>1</v>
      </c>
      <c r="C619" t="s">
        <v>83</v>
      </c>
      <c r="D619" t="s">
        <v>37</v>
      </c>
      <c r="E619" t="s">
        <v>30</v>
      </c>
      <c r="F619" t="s">
        <v>37</v>
      </c>
      <c r="G619" t="s">
        <v>31</v>
      </c>
      <c r="H619" t="s">
        <v>38</v>
      </c>
      <c r="I619">
        <v>2025</v>
      </c>
      <c r="J619">
        <v>4.3204000000000002</v>
      </c>
      <c r="K619" t="s">
        <v>37</v>
      </c>
    </row>
    <row r="620" spans="1:11" x14ac:dyDescent="0.45">
      <c r="A620" t="s">
        <v>23</v>
      </c>
      <c r="B620" t="s">
        <v>1</v>
      </c>
      <c r="C620" t="s">
        <v>83</v>
      </c>
      <c r="D620" t="s">
        <v>37</v>
      </c>
      <c r="E620" t="s">
        <v>30</v>
      </c>
      <c r="F620" t="s">
        <v>37</v>
      </c>
      <c r="G620" t="s">
        <v>31</v>
      </c>
      <c r="H620" t="s">
        <v>38</v>
      </c>
      <c r="I620">
        <v>2030</v>
      </c>
      <c r="J620">
        <v>6.96</v>
      </c>
      <c r="K620" t="s">
        <v>37</v>
      </c>
    </row>
    <row r="621" spans="1:11" x14ac:dyDescent="0.45">
      <c r="A621" t="s">
        <v>23</v>
      </c>
      <c r="B621" t="s">
        <v>1</v>
      </c>
      <c r="C621" t="s">
        <v>83</v>
      </c>
      <c r="D621" t="s">
        <v>37</v>
      </c>
      <c r="E621" t="s">
        <v>30</v>
      </c>
      <c r="F621" t="s">
        <v>37</v>
      </c>
      <c r="G621" t="s">
        <v>31</v>
      </c>
      <c r="H621" t="s">
        <v>38</v>
      </c>
      <c r="I621">
        <v>2035</v>
      </c>
      <c r="J621">
        <v>5.1535000000000002</v>
      </c>
      <c r="K621" t="s">
        <v>37</v>
      </c>
    </row>
    <row r="622" spans="1:11" x14ac:dyDescent="0.45">
      <c r="A622" t="s">
        <v>23</v>
      </c>
      <c r="B622" t="s">
        <v>1</v>
      </c>
      <c r="C622" t="s">
        <v>83</v>
      </c>
      <c r="D622" t="s">
        <v>37</v>
      </c>
      <c r="E622" t="s">
        <v>30</v>
      </c>
      <c r="F622" t="s">
        <v>37</v>
      </c>
      <c r="G622" t="s">
        <v>31</v>
      </c>
      <c r="H622" t="s">
        <v>38</v>
      </c>
      <c r="I622">
        <v>2040</v>
      </c>
      <c r="J622">
        <v>10.4002</v>
      </c>
      <c r="K622" t="s">
        <v>37</v>
      </c>
    </row>
    <row r="623" spans="1:11" x14ac:dyDescent="0.45">
      <c r="A623" t="s">
        <v>23</v>
      </c>
      <c r="B623" t="s">
        <v>1</v>
      </c>
      <c r="C623" t="s">
        <v>83</v>
      </c>
      <c r="D623" t="s">
        <v>37</v>
      </c>
      <c r="E623" t="s">
        <v>30</v>
      </c>
      <c r="F623" t="s">
        <v>37</v>
      </c>
      <c r="G623" t="s">
        <v>31</v>
      </c>
      <c r="H623" t="s">
        <v>38</v>
      </c>
      <c r="I623">
        <v>2045</v>
      </c>
      <c r="J623">
        <v>4.3339999999999996</v>
      </c>
      <c r="K623" t="s">
        <v>37</v>
      </c>
    </row>
    <row r="624" spans="1:11" x14ac:dyDescent="0.45">
      <c r="A624" t="s">
        <v>23</v>
      </c>
      <c r="B624" t="s">
        <v>1</v>
      </c>
      <c r="C624" t="s">
        <v>83</v>
      </c>
      <c r="D624" t="s">
        <v>37</v>
      </c>
      <c r="E624" t="s">
        <v>30</v>
      </c>
      <c r="F624" t="s">
        <v>37</v>
      </c>
      <c r="G624" t="s">
        <v>31</v>
      </c>
      <c r="H624" t="s">
        <v>38</v>
      </c>
      <c r="I624">
        <v>2050</v>
      </c>
      <c r="J624">
        <v>4.6989999999999998</v>
      </c>
      <c r="K624" t="s">
        <v>37</v>
      </c>
    </row>
    <row r="625" spans="1:11" x14ac:dyDescent="0.45">
      <c r="A625" t="s">
        <v>23</v>
      </c>
      <c r="B625" t="s">
        <v>1</v>
      </c>
      <c r="C625" t="s">
        <v>83</v>
      </c>
      <c r="D625" t="s">
        <v>48</v>
      </c>
      <c r="E625" t="s">
        <v>46</v>
      </c>
      <c r="F625" t="s">
        <v>48</v>
      </c>
      <c r="G625" t="s">
        <v>49</v>
      </c>
      <c r="H625" t="s">
        <v>50</v>
      </c>
      <c r="I625">
        <v>2020</v>
      </c>
      <c r="J625">
        <v>24.268000000000001</v>
      </c>
      <c r="K625" t="s">
        <v>48</v>
      </c>
    </row>
    <row r="626" spans="1:11" x14ac:dyDescent="0.45">
      <c r="A626" t="s">
        <v>23</v>
      </c>
      <c r="B626" t="s">
        <v>1</v>
      </c>
      <c r="C626" t="s">
        <v>83</v>
      </c>
      <c r="D626" t="s">
        <v>48</v>
      </c>
      <c r="E626" t="s">
        <v>46</v>
      </c>
      <c r="F626" t="s">
        <v>48</v>
      </c>
      <c r="G626" t="s">
        <v>49</v>
      </c>
      <c r="H626" t="s">
        <v>50</v>
      </c>
      <c r="I626">
        <v>2025</v>
      </c>
      <c r="J626">
        <v>26.088699999999999</v>
      </c>
      <c r="K626" t="s">
        <v>48</v>
      </c>
    </row>
    <row r="627" spans="1:11" x14ac:dyDescent="0.45">
      <c r="A627" t="s">
        <v>23</v>
      </c>
      <c r="B627" t="s">
        <v>1</v>
      </c>
      <c r="C627" t="s">
        <v>83</v>
      </c>
      <c r="D627" t="s">
        <v>48</v>
      </c>
      <c r="E627" t="s">
        <v>46</v>
      </c>
      <c r="F627" t="s">
        <v>48</v>
      </c>
      <c r="G627" t="s">
        <v>49</v>
      </c>
      <c r="H627" t="s">
        <v>50</v>
      </c>
      <c r="I627">
        <v>2030</v>
      </c>
      <c r="J627">
        <v>17.9297</v>
      </c>
      <c r="K627" t="s">
        <v>48</v>
      </c>
    </row>
    <row r="628" spans="1:11" x14ac:dyDescent="0.45">
      <c r="A628" t="s">
        <v>23</v>
      </c>
      <c r="B628" t="s">
        <v>1</v>
      </c>
      <c r="C628" t="s">
        <v>83</v>
      </c>
      <c r="D628" t="s">
        <v>48</v>
      </c>
      <c r="E628" t="s">
        <v>46</v>
      </c>
      <c r="F628" t="s">
        <v>48</v>
      </c>
      <c r="G628" t="s">
        <v>49</v>
      </c>
      <c r="H628" t="s">
        <v>50</v>
      </c>
      <c r="I628">
        <v>2035</v>
      </c>
      <c r="J628">
        <v>15.6568</v>
      </c>
      <c r="K628" t="s">
        <v>48</v>
      </c>
    </row>
    <row r="629" spans="1:11" x14ac:dyDescent="0.45">
      <c r="A629" t="s">
        <v>23</v>
      </c>
      <c r="B629" t="s">
        <v>1</v>
      </c>
      <c r="C629" t="s">
        <v>83</v>
      </c>
      <c r="D629" t="s">
        <v>48</v>
      </c>
      <c r="E629" t="s">
        <v>46</v>
      </c>
      <c r="F629" t="s">
        <v>48</v>
      </c>
      <c r="G629" t="s">
        <v>49</v>
      </c>
      <c r="H629" t="s">
        <v>50</v>
      </c>
      <c r="I629">
        <v>2040</v>
      </c>
      <c r="J629">
        <v>13.4757</v>
      </c>
      <c r="K629" t="s">
        <v>48</v>
      </c>
    </row>
    <row r="630" spans="1:11" x14ac:dyDescent="0.45">
      <c r="A630" t="s">
        <v>23</v>
      </c>
      <c r="B630" t="s">
        <v>1</v>
      </c>
      <c r="C630" t="s">
        <v>83</v>
      </c>
      <c r="D630" t="s">
        <v>48</v>
      </c>
      <c r="E630" t="s">
        <v>46</v>
      </c>
      <c r="F630" t="s">
        <v>48</v>
      </c>
      <c r="G630" t="s">
        <v>49</v>
      </c>
      <c r="H630" t="s">
        <v>50</v>
      </c>
      <c r="I630">
        <v>2045</v>
      </c>
      <c r="J630">
        <v>10.6663</v>
      </c>
      <c r="K630" t="s">
        <v>48</v>
      </c>
    </row>
    <row r="631" spans="1:11" x14ac:dyDescent="0.45">
      <c r="A631" t="s">
        <v>23</v>
      </c>
      <c r="B631" t="s">
        <v>1</v>
      </c>
      <c r="C631" t="s">
        <v>83</v>
      </c>
      <c r="D631" t="s">
        <v>48</v>
      </c>
      <c r="E631" t="s">
        <v>46</v>
      </c>
      <c r="F631" t="s">
        <v>48</v>
      </c>
      <c r="G631" t="s">
        <v>49</v>
      </c>
      <c r="H631" t="s">
        <v>50</v>
      </c>
      <c r="I631">
        <v>2050</v>
      </c>
      <c r="J631">
        <v>8.7608999999999995</v>
      </c>
      <c r="K631" t="s">
        <v>48</v>
      </c>
    </row>
    <row r="632" spans="1:11" x14ac:dyDescent="0.45">
      <c r="A632" t="s">
        <v>23</v>
      </c>
      <c r="B632" t="s">
        <v>1</v>
      </c>
      <c r="C632" t="s">
        <v>83</v>
      </c>
      <c r="D632" t="s">
        <v>51</v>
      </c>
      <c r="E632" t="s">
        <v>46</v>
      </c>
      <c r="F632" t="s">
        <v>51</v>
      </c>
      <c r="G632" t="s">
        <v>49</v>
      </c>
      <c r="H632" t="s">
        <v>50</v>
      </c>
      <c r="I632">
        <v>2020</v>
      </c>
      <c r="J632">
        <v>27.791499999999999</v>
      </c>
      <c r="K632" t="s">
        <v>51</v>
      </c>
    </row>
    <row r="633" spans="1:11" x14ac:dyDescent="0.45">
      <c r="A633" t="s">
        <v>23</v>
      </c>
      <c r="B633" t="s">
        <v>1</v>
      </c>
      <c r="C633" t="s">
        <v>83</v>
      </c>
      <c r="D633" t="s">
        <v>51</v>
      </c>
      <c r="E633" t="s">
        <v>46</v>
      </c>
      <c r="F633" t="s">
        <v>51</v>
      </c>
      <c r="G633" t="s">
        <v>49</v>
      </c>
      <c r="H633" t="s">
        <v>50</v>
      </c>
      <c r="I633">
        <v>2025</v>
      </c>
      <c r="J633">
        <v>28.3841</v>
      </c>
      <c r="K633" t="s">
        <v>51</v>
      </c>
    </row>
    <row r="634" spans="1:11" x14ac:dyDescent="0.45">
      <c r="A634" t="s">
        <v>23</v>
      </c>
      <c r="B634" t="s">
        <v>1</v>
      </c>
      <c r="C634" t="s">
        <v>83</v>
      </c>
      <c r="D634" t="s">
        <v>51</v>
      </c>
      <c r="E634" t="s">
        <v>46</v>
      </c>
      <c r="F634" t="s">
        <v>51</v>
      </c>
      <c r="G634" t="s">
        <v>49</v>
      </c>
      <c r="H634" t="s">
        <v>50</v>
      </c>
      <c r="I634">
        <v>2030</v>
      </c>
      <c r="J634">
        <v>21.127300000000002</v>
      </c>
      <c r="K634" t="s">
        <v>51</v>
      </c>
    </row>
    <row r="635" spans="1:11" x14ac:dyDescent="0.45">
      <c r="A635" t="s">
        <v>23</v>
      </c>
      <c r="B635" t="s">
        <v>1</v>
      </c>
      <c r="C635" t="s">
        <v>83</v>
      </c>
      <c r="D635" t="s">
        <v>51</v>
      </c>
      <c r="E635" t="s">
        <v>46</v>
      </c>
      <c r="F635" t="s">
        <v>51</v>
      </c>
      <c r="G635" t="s">
        <v>49</v>
      </c>
      <c r="H635" t="s">
        <v>50</v>
      </c>
      <c r="I635">
        <v>2035</v>
      </c>
      <c r="J635">
        <v>18.7028</v>
      </c>
      <c r="K635" t="s">
        <v>51</v>
      </c>
    </row>
    <row r="636" spans="1:11" x14ac:dyDescent="0.45">
      <c r="A636" t="s">
        <v>23</v>
      </c>
      <c r="B636" t="s">
        <v>1</v>
      </c>
      <c r="C636" t="s">
        <v>83</v>
      </c>
      <c r="D636" t="s">
        <v>51</v>
      </c>
      <c r="E636" t="s">
        <v>46</v>
      </c>
      <c r="F636" t="s">
        <v>51</v>
      </c>
      <c r="G636" t="s">
        <v>49</v>
      </c>
      <c r="H636" t="s">
        <v>50</v>
      </c>
      <c r="I636">
        <v>2040</v>
      </c>
      <c r="J636">
        <v>16.3005</v>
      </c>
      <c r="K636" t="s">
        <v>51</v>
      </c>
    </row>
    <row r="637" spans="1:11" x14ac:dyDescent="0.45">
      <c r="A637" t="s">
        <v>23</v>
      </c>
      <c r="B637" t="s">
        <v>1</v>
      </c>
      <c r="C637" t="s">
        <v>83</v>
      </c>
      <c r="D637" t="s">
        <v>51</v>
      </c>
      <c r="E637" t="s">
        <v>46</v>
      </c>
      <c r="F637" t="s">
        <v>51</v>
      </c>
      <c r="G637" t="s">
        <v>49</v>
      </c>
      <c r="H637" t="s">
        <v>50</v>
      </c>
      <c r="I637">
        <v>2045</v>
      </c>
      <c r="J637">
        <v>13.332599999999999</v>
      </c>
      <c r="K637" t="s">
        <v>51</v>
      </c>
    </row>
    <row r="638" spans="1:11" x14ac:dyDescent="0.45">
      <c r="A638" t="s">
        <v>23</v>
      </c>
      <c r="B638" t="s">
        <v>1</v>
      </c>
      <c r="C638" t="s">
        <v>83</v>
      </c>
      <c r="D638" t="s">
        <v>51</v>
      </c>
      <c r="E638" t="s">
        <v>46</v>
      </c>
      <c r="F638" t="s">
        <v>51</v>
      </c>
      <c r="G638" t="s">
        <v>49</v>
      </c>
      <c r="H638" t="s">
        <v>50</v>
      </c>
      <c r="I638">
        <v>2050</v>
      </c>
      <c r="J638">
        <v>11.1404</v>
      </c>
      <c r="K638" t="s">
        <v>51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Veda</vt:lpstr>
      <vt:lpstr>historical_data_long</vt:lpstr>
      <vt:lpstr>iamc_data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2025-08-12T19:53:18Z</dcterms:modified>
</cp:coreProperties>
</file>