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ESP\SuppXLS\"/>
    </mc:Choice>
  </mc:AlternateContent>
  <xr:revisionPtr revIDLastSave="0" documentId="13_ncr:1_{496F000F-ECEF-49DE-84A1-FF90BEE90231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Veda" sheetId="1" r:id="rId1"/>
    <sheet name="iamc_data" sheetId="2" r:id="rId2"/>
    <sheet name="historica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" l="1"/>
  <c r="M15" i="1"/>
  <c r="L15" i="1"/>
  <c r="K15" i="1"/>
  <c r="J15" i="1"/>
  <c r="I15" i="1"/>
  <c r="H15" i="1"/>
  <c r="G15" i="1"/>
  <c r="C5" i="1"/>
  <c r="L17" i="1" s="1"/>
  <c r="H17" i="1" l="1"/>
  <c r="J16" i="1"/>
  <c r="I17" i="1"/>
  <c r="K17" i="1"/>
  <c r="M17" i="1"/>
  <c r="I16" i="1"/>
  <c r="J18" i="1"/>
  <c r="G16" i="1"/>
  <c r="H16" i="1"/>
  <c r="K16" i="1"/>
  <c r="L16" i="1"/>
  <c r="M16" i="1"/>
  <c r="G18" i="1"/>
  <c r="H18" i="1"/>
  <c r="I18" i="1"/>
  <c r="K18" i="1"/>
  <c r="L18" i="1"/>
  <c r="M18" i="1"/>
  <c r="G17" i="1"/>
  <c r="R17" i="1" s="1"/>
  <c r="S17" i="1" s="1"/>
  <c r="J17" i="1"/>
  <c r="T17" i="1" l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s="1"/>
  <c r="T16" i="1" s="1"/>
  <c r="U16" i="1" s="1"/>
  <c r="V16" i="1" s="1"/>
  <c r="W16" i="1" s="1"/>
  <c r="X16" i="1" s="1"/>
  <c r="R19" i="1" l="1"/>
  <c r="S19" i="1"/>
  <c r="T19" i="1"/>
  <c r="U19" i="1" l="1"/>
  <c r="V19" i="1" l="1"/>
  <c r="X19" i="1" l="1"/>
  <c r="W19" i="1"/>
</calcChain>
</file>

<file path=xl/sharedStrings.xml><?xml version="1.0" encoding="utf-8"?>
<sst xmlns="http://schemas.openxmlformats.org/spreadsheetml/2006/main" count="486" uniqueCount="58">
  <si>
    <t>~Inputcell: 3</t>
  </si>
  <si>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</si>
  <si>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</si>
  <si>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</si>
  <si>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</si>
  <si>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</si>
  <si>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</si>
  <si>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</si>
  <si>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</si>
  <si>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</si>
  <si>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</si>
  <si>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</si>
  <si>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</si>
  <si>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</si>
  <si>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</si>
  <si>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</si>
  <si>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</si>
  <si>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</si>
  <si>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</si>
  <si>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</si>
  <si>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</si>
  <si>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</si>
  <si>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</si>
  <si>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</si>
  <si>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</si>
  <si>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</si>
  <si>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ESP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</si>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</sst>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2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0" fontId="7" fillId="0" borderId="0" xfId="0" applyFont="1"/>
    <xf numFmtId="0" fontId="6" fillId="3" borderId="0" xfId="0" applyFont="1" applyFill="1"/>
    <xf numFmtId="164" fontId="0" fillId="0" borderId="0" xfId="0" applyNumberFormat="1"/>
    <xf numFmtId="0" fontId="6" fillId="4" borderId="0" xfId="0" applyFont="1" applyFill="1"/>
    <xf numFmtId="165" fontId="0" fillId="0" borderId="0" xfId="0" applyNumberFormat="1"/>
  </cellXfs>
  <cellStyles count="5">
    <cellStyle name="Good" xfId="1" builtinId="26"/>
    <cellStyle name="Heading 2" xfId="3" builtinId="17"/>
    <cellStyle name="Heading 3" xfId="4" builtinId="1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9"/>
  <sheetViews>
    <sheetView workbookViewId="0"/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7" width="4.86328125" bestFit="1" customWidth="1"/>
    <col min="17" max="17" width="14.6640625" bestFit="1" customWidth="1"/>
  </cols>
  <sheetData>
    <row r="2" spans="2:27" x14ac:dyDescent="0.45">
      <c r="B2" t="s">
        <v>0</v>
      </c>
    </row>
    <row r="3" spans="2:27" x14ac:dyDescent="0.45">
      <c r="B3">
        <v>3</v>
      </c>
    </row>
    <row r="5" spans="2:27" x14ac:dyDescent="0.45">
      <c r="C5" s="2" t="str">
        <f>VLOOKUP(B3,$B$7:$C$14,2,FALSE)</f>
        <v>Nationally Determined Contributions (NDCs)</v>
      </c>
    </row>
    <row r="7" spans="2:27" x14ac:dyDescent="0.45">
      <c r="B7">
        <v>1</v>
      </c>
      <c r="C7" t="s">
        <v>1</v>
      </c>
    </row>
    <row r="8" spans="2:27" x14ac:dyDescent="0.45">
      <c r="B8">
        <v>2</v>
      </c>
      <c r="C8" t="s">
        <v>2</v>
      </c>
    </row>
    <row r="9" spans="2:27" x14ac:dyDescent="0.45">
      <c r="B9">
        <v>3</v>
      </c>
      <c r="C9" t="s">
        <v>3</v>
      </c>
    </row>
    <row r="10" spans="2:27" ht="14.65" thickBot="1" x14ac:dyDescent="0.5">
      <c r="B10">
        <v>4</v>
      </c>
      <c r="C10" t="s">
        <v>4</v>
      </c>
      <c r="Q10" s="4">
        <f>historical_data!X32</f>
        <v>286.27</v>
      </c>
      <c r="R10" s="3" t="s">
        <v>17</v>
      </c>
    </row>
    <row r="11" spans="2:27" ht="14.65" thickTop="1" x14ac:dyDescent="0.45">
      <c r="B11">
        <v>5</v>
      </c>
      <c r="C11" t="s">
        <v>5</v>
      </c>
    </row>
    <row r="12" spans="2:27" x14ac:dyDescent="0.45">
      <c r="B12">
        <v>6</v>
      </c>
      <c r="C12" t="s">
        <v>6</v>
      </c>
    </row>
    <row r="13" spans="2:27" x14ac:dyDescent="0.45">
      <c r="B13">
        <v>7</v>
      </c>
      <c r="C13" t="s">
        <v>7</v>
      </c>
    </row>
    <row r="14" spans="2:27" ht="17.649999999999999" thickBot="1" x14ac:dyDescent="0.6">
      <c r="Q14" s="6" t="s">
        <v>8</v>
      </c>
    </row>
    <row r="15" spans="2:27" ht="15" thickTop="1" thickBot="1" x14ac:dyDescent="0.5">
      <c r="G15">
        <f>iamc_data!F1</f>
        <v>2020</v>
      </c>
      <c r="H15">
        <f>iamc_data!G1</f>
        <v>2025</v>
      </c>
      <c r="I15">
        <f>iamc_data!H1</f>
        <v>2030</v>
      </c>
      <c r="J15">
        <f>iamc_data!I1</f>
        <v>2035</v>
      </c>
      <c r="K15">
        <f>iamc_data!J1</f>
        <v>2040</v>
      </c>
      <c r="L15">
        <f>iamc_data!K1</f>
        <v>2045</v>
      </c>
      <c r="M15">
        <f>iamc_data!L1</f>
        <v>2050</v>
      </c>
      <c r="Q15" s="5" t="s">
        <v>9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10</v>
      </c>
    </row>
    <row r="16" spans="2:27" x14ac:dyDescent="0.45">
      <c r="G16">
        <f>SUMIFS(iamc_data!F$2:F$50,iamc_data!$O$2:$O$50,Veda!$Q16,iamc_data!$B$2:$B$50,Veda!$C$5)</f>
        <v>2.4899999999999999E-2</v>
      </c>
      <c r="H16">
        <f>SUMIFS(iamc_data!G$2:G$50,iamc_data!$O$2:$O$50,Veda!$Q16,iamc_data!$B$2:$B$50,Veda!$C$5)</f>
        <v>1.6899999999999998E-2</v>
      </c>
      <c r="I16">
        <f>SUMIFS(iamc_data!H$2:H$50,iamc_data!$O$2:$O$50,Veda!$Q16,iamc_data!$B$2:$B$50,Veda!$C$5)</f>
        <v>1.8800000000000001E-2</v>
      </c>
      <c r="J16">
        <f>SUMIFS(iamc_data!I$2:I$50,iamc_data!$O$2:$O$50,Veda!$Q16,iamc_data!$B$2:$B$50,Veda!$C$5)</f>
        <v>3.4599999999999999E-2</v>
      </c>
      <c r="K16">
        <f>SUMIFS(iamc_data!J$2:J$50,iamc_data!$O$2:$O$50,Veda!$Q16,iamc_data!$B$2:$B$50,Veda!$C$5)</f>
        <v>6.6900000000000001E-2</v>
      </c>
      <c r="L16">
        <f>SUMIFS(iamc_data!K$2:K$50,iamc_data!$O$2:$O$50,Veda!$Q16,iamc_data!$B$2:$B$50,Veda!$C$5)</f>
        <v>0.1234</v>
      </c>
      <c r="M16">
        <f>SUMIFS(iamc_data!L$2:L$50,iamc_data!$O$2:$O$50,Veda!$Q16,iamc_data!$B$2:$B$50,Veda!$C$5)</f>
        <v>0.18790000000000001</v>
      </c>
      <c r="Q16" t="s">
        <v>11</v>
      </c>
      <c r="R16" s="1">
        <f>$Q$10*G16/SUM($G$16:$G$18)</f>
        <v>8.0172342818580589</v>
      </c>
      <c r="S16" s="1">
        <f>R16</f>
        <v>8.0172342818580589</v>
      </c>
      <c r="T16" s="1">
        <f t="shared" ref="T16:X16" si="0">S16</f>
        <v>8.0172342818580589</v>
      </c>
      <c r="U16" s="1">
        <f t="shared" si="0"/>
        <v>8.0172342818580589</v>
      </c>
      <c r="V16" s="1">
        <f t="shared" si="0"/>
        <v>8.0172342818580589</v>
      </c>
      <c r="W16" s="1">
        <f t="shared" si="0"/>
        <v>8.0172342818580589</v>
      </c>
      <c r="X16" s="1">
        <f t="shared" si="0"/>
        <v>8.0172342818580589</v>
      </c>
      <c r="Y16" t="s">
        <v>12</v>
      </c>
      <c r="AA16" s="3" t="s">
        <v>16</v>
      </c>
    </row>
    <row r="17" spans="7:25" x14ac:dyDescent="0.45">
      <c r="G17">
        <f>SUMIFS(iamc_data!F$2:F$50,iamc_data!$O$2:$O$50,Veda!$Q17,iamc_data!$B$2:$B$50,Veda!$C$5)</f>
        <v>0.62909999999999999</v>
      </c>
      <c r="H17">
        <f>SUMIFS(iamc_data!G$2:G$50,iamc_data!$O$2:$O$50,Veda!$Q17,iamc_data!$B$2:$B$50,Veda!$C$5)</f>
        <v>0.68720000000000003</v>
      </c>
      <c r="I17">
        <f>SUMIFS(iamc_data!H$2:H$50,iamc_data!$O$2:$O$50,Veda!$Q17,iamc_data!$B$2:$B$50,Veda!$C$5)</f>
        <v>0.73570000000000002</v>
      </c>
      <c r="J17">
        <f>SUMIFS(iamc_data!I$2:I$50,iamc_data!$O$2:$O$50,Veda!$Q17,iamc_data!$B$2:$B$50,Veda!$C$5)</f>
        <v>0.76400000000000001</v>
      </c>
      <c r="K17">
        <f>SUMIFS(iamc_data!J$2:J$50,iamc_data!$O$2:$O$50,Veda!$Q17,iamc_data!$B$2:$B$50,Veda!$C$5)</f>
        <v>0.77200000000000002</v>
      </c>
      <c r="L17">
        <f>SUMIFS(iamc_data!K$2:K$50,iamc_data!$O$2:$O$50,Veda!$Q17,iamc_data!$B$2:$B$50,Veda!$C$5)</f>
        <v>0.82050000000000001</v>
      </c>
      <c r="M17">
        <f>SUMIFS(iamc_data!L$2:L$50,iamc_data!$O$2:$O$50,Veda!$Q17,iamc_data!$B$2:$B$50,Veda!$C$5)</f>
        <v>0.87709999999999999</v>
      </c>
      <c r="Q17" t="s">
        <v>13</v>
      </c>
      <c r="R17" s="1">
        <f>$Q$10*G17/SUM($G$16:$G$18)</f>
        <v>202.55590709706445</v>
      </c>
      <c r="S17" s="1">
        <f t="shared" ref="S17:X18" si="1">R17*H17/G17</f>
        <v>221.26278708806657</v>
      </c>
      <c r="T17" s="1">
        <f t="shared" si="1"/>
        <v>236.87868518726799</v>
      </c>
      <c r="U17" s="1">
        <f t="shared" si="1"/>
        <v>245.9906422224721</v>
      </c>
      <c r="V17" s="1">
        <f t="shared" si="1"/>
        <v>248.56646046563935</v>
      </c>
      <c r="W17" s="1">
        <f t="shared" si="1"/>
        <v>264.1823585648408</v>
      </c>
      <c r="X17" s="1">
        <f t="shared" si="1"/>
        <v>282.40627263524908</v>
      </c>
      <c r="Y17" t="s">
        <v>12</v>
      </c>
    </row>
    <row r="18" spans="7:25" x14ac:dyDescent="0.45">
      <c r="G18">
        <f>SUMIFS(iamc_data!F$2:F$50,iamc_data!$O$2:$O$50,Veda!$Q18,iamc_data!$B$2:$B$50,Veda!$C$5)</f>
        <v>0.2351</v>
      </c>
      <c r="H18">
        <f>SUMIFS(iamc_data!G$2:G$50,iamc_data!$O$2:$O$50,Veda!$Q18,iamc_data!$B$2:$B$50,Veda!$C$5)</f>
        <v>0.20760000000000001</v>
      </c>
      <c r="I18">
        <f>SUMIFS(iamc_data!H$2:H$50,iamc_data!$O$2:$O$50,Veda!$Q18,iamc_data!$B$2:$B$50,Veda!$C$5)</f>
        <v>0.17960000000000001</v>
      </c>
      <c r="J18">
        <f>SUMIFS(iamc_data!I$2:I$50,iamc_data!$O$2:$O$50,Veda!$Q18,iamc_data!$B$2:$B$50,Veda!$C$5)</f>
        <v>0.18240000000000001</v>
      </c>
      <c r="K18">
        <f>SUMIFS(iamc_data!J$2:J$50,iamc_data!$O$2:$O$50,Veda!$Q18,iamc_data!$B$2:$B$50,Veda!$C$5)</f>
        <v>0.1875</v>
      </c>
      <c r="L18">
        <f>SUMIFS(iamc_data!K$2:K$50,iamc_data!$O$2:$O$50,Veda!$Q18,iamc_data!$B$2:$B$50,Veda!$C$5)</f>
        <v>0.1928</v>
      </c>
      <c r="M18">
        <f>SUMIFS(iamc_data!L$2:L$50,iamc_data!$O$2:$O$50,Veda!$Q18,iamc_data!$B$2:$B$50,Veda!$C$5)</f>
        <v>0.2109</v>
      </c>
      <c r="Q18" t="s">
        <v>14</v>
      </c>
      <c r="R18" s="1">
        <f>$Q$10*G18/SUM($G$16:$G$18)</f>
        <v>75.696858621077496</v>
      </c>
      <c r="S18" s="1">
        <f t="shared" si="1"/>
        <v>66.842483410190084</v>
      </c>
      <c r="T18" s="1">
        <f t="shared" si="1"/>
        <v>57.827119559104716</v>
      </c>
      <c r="U18" s="1">
        <f t="shared" si="1"/>
        <v>58.728655944213251</v>
      </c>
      <c r="V18" s="1">
        <f t="shared" si="1"/>
        <v>60.370740074232373</v>
      </c>
      <c r="W18" s="1">
        <f t="shared" si="1"/>
        <v>62.077219660330677</v>
      </c>
      <c r="X18" s="1">
        <f t="shared" si="1"/>
        <v>67.905008435496583</v>
      </c>
      <c r="Y18" t="s">
        <v>12</v>
      </c>
    </row>
    <row r="19" spans="7:25" x14ac:dyDescent="0.45">
      <c r="Q19" t="s">
        <v>15</v>
      </c>
      <c r="R19" s="1">
        <f>$Q$10*G16/SUM($G$16:$G$18)-R16</f>
        <v>0</v>
      </c>
      <c r="S19" s="1">
        <f t="shared" ref="S19:X19" si="2">$Q$10*H16/SUM($G$16:$G$18)-S16</f>
        <v>-2.5758182431672489</v>
      </c>
      <c r="T19" s="1">
        <f t="shared" si="2"/>
        <v>-1.9640614104150265</v>
      </c>
      <c r="U19" s="1">
        <f t="shared" si="2"/>
        <v>3.1231796198402861</v>
      </c>
      <c r="V19" s="1">
        <f t="shared" si="2"/>
        <v>13.523045776628049</v>
      </c>
      <c r="W19" s="1">
        <f t="shared" si="2"/>
        <v>31.714762118996731</v>
      </c>
      <c r="X19" s="1">
        <f t="shared" si="2"/>
        <v>52.482296704532672</v>
      </c>
      <c r="Y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workbookViewId="0">
      <selection sqref="A1:O50"/>
    </sheetView>
  </sheetViews>
  <sheetFormatPr defaultRowHeight="14.25" x14ac:dyDescent="0.45"/>
  <sheetData>
    <row r="1" spans="1:15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23</v>
      </c>
      <c r="N1" t="s">
        <v>24</v>
      </c>
      <c r="O1" t="s">
        <v>9</v>
      </c>
    </row>
    <row r="2" spans="1:15" x14ac:dyDescent="0.45">
      <c r="A2" t="s">
        <v>25</v>
      </c>
      <c r="B2" t="s">
        <v>1</v>
      </c>
      <c r="C2" t="s">
        <v>26</v>
      </c>
      <c r="D2" t="s">
        <v>27</v>
      </c>
      <c r="E2" t="s">
        <v>28</v>
      </c>
      <c r="F2">
        <v>0.2455</v>
      </c>
      <c r="G2">
        <v>0.2261</v>
      </c>
      <c r="H2">
        <v>0.19989999999999999</v>
      </c>
      <c r="I2">
        <v>0.20449999999999999</v>
      </c>
      <c r="J2">
        <v>0.22600000000000001</v>
      </c>
      <c r="K2">
        <v>0.24229999999999999</v>
      </c>
      <c r="L2">
        <v>0.24149999999999999</v>
      </c>
      <c r="M2" t="s">
        <v>27</v>
      </c>
      <c r="N2" t="s">
        <v>29</v>
      </c>
      <c r="O2" t="s">
        <v>14</v>
      </c>
    </row>
    <row r="3" spans="1:15" x14ac:dyDescent="0.45">
      <c r="A3" t="s">
        <v>25</v>
      </c>
      <c r="B3" t="s">
        <v>2</v>
      </c>
      <c r="C3" t="s">
        <v>26</v>
      </c>
      <c r="D3" t="s">
        <v>27</v>
      </c>
      <c r="E3" t="s">
        <v>28</v>
      </c>
      <c r="F3">
        <v>0.23019999999999999</v>
      </c>
      <c r="G3">
        <v>0.20960000000000001</v>
      </c>
      <c r="H3">
        <v>0.22320000000000001</v>
      </c>
      <c r="I3">
        <v>0.26090000000000002</v>
      </c>
      <c r="J3">
        <v>0.28999999999999998</v>
      </c>
      <c r="K3">
        <v>0.2949</v>
      </c>
      <c r="L3">
        <v>0.28189999999999998</v>
      </c>
      <c r="M3" t="s">
        <v>27</v>
      </c>
      <c r="N3" t="s">
        <v>29</v>
      </c>
      <c r="O3" t="s">
        <v>14</v>
      </c>
    </row>
    <row r="4" spans="1:15" x14ac:dyDescent="0.45">
      <c r="A4" t="s">
        <v>25</v>
      </c>
      <c r="B4" t="s">
        <v>3</v>
      </c>
      <c r="C4" t="s">
        <v>26</v>
      </c>
      <c r="D4" t="s">
        <v>30</v>
      </c>
      <c r="E4" t="s">
        <v>28</v>
      </c>
      <c r="F4">
        <v>2.4899999999999999E-2</v>
      </c>
      <c r="G4">
        <v>1.6899999999999998E-2</v>
      </c>
      <c r="H4">
        <v>1.8800000000000001E-2</v>
      </c>
      <c r="I4">
        <v>3.4599999999999999E-2</v>
      </c>
      <c r="J4">
        <v>6.6900000000000001E-2</v>
      </c>
      <c r="K4">
        <v>0.1234</v>
      </c>
      <c r="L4">
        <v>0.18790000000000001</v>
      </c>
      <c r="M4" t="s">
        <v>30</v>
      </c>
      <c r="N4" t="s">
        <v>29</v>
      </c>
      <c r="O4" t="s">
        <v>11</v>
      </c>
    </row>
    <row r="5" spans="1:15" x14ac:dyDescent="0.45">
      <c r="A5" t="s">
        <v>25</v>
      </c>
      <c r="B5" t="s">
        <v>3</v>
      </c>
      <c r="C5" t="s">
        <v>26</v>
      </c>
      <c r="D5" t="s">
        <v>31</v>
      </c>
      <c r="E5" t="s">
        <v>28</v>
      </c>
      <c r="F5">
        <v>0.62909999999999999</v>
      </c>
      <c r="G5">
        <v>0.68720000000000003</v>
      </c>
      <c r="H5">
        <v>0.73570000000000002</v>
      </c>
      <c r="I5">
        <v>0.76400000000000001</v>
      </c>
      <c r="J5">
        <v>0.77200000000000002</v>
      </c>
      <c r="K5">
        <v>0.82050000000000001</v>
      </c>
      <c r="L5">
        <v>0.87709999999999999</v>
      </c>
      <c r="M5" t="s">
        <v>31</v>
      </c>
      <c r="N5" t="s">
        <v>29</v>
      </c>
      <c r="O5" t="s">
        <v>13</v>
      </c>
    </row>
    <row r="6" spans="1:15" x14ac:dyDescent="0.45">
      <c r="A6" t="s">
        <v>25</v>
      </c>
      <c r="B6" t="s">
        <v>3</v>
      </c>
      <c r="C6" t="s">
        <v>26</v>
      </c>
      <c r="D6" t="s">
        <v>27</v>
      </c>
      <c r="E6" t="s">
        <v>28</v>
      </c>
      <c r="F6">
        <v>0.2351</v>
      </c>
      <c r="G6">
        <v>0.20760000000000001</v>
      </c>
      <c r="H6">
        <v>0.17960000000000001</v>
      </c>
      <c r="I6">
        <v>0.18240000000000001</v>
      </c>
      <c r="J6">
        <v>0.1875</v>
      </c>
      <c r="K6">
        <v>0.1928</v>
      </c>
      <c r="L6">
        <v>0.2109</v>
      </c>
      <c r="M6" t="s">
        <v>27</v>
      </c>
      <c r="N6" t="s">
        <v>29</v>
      </c>
      <c r="O6" t="s">
        <v>14</v>
      </c>
    </row>
    <row r="7" spans="1:15" x14ac:dyDescent="0.45">
      <c r="A7" t="s">
        <v>25</v>
      </c>
      <c r="B7" t="s">
        <v>4</v>
      </c>
      <c r="C7" t="s">
        <v>26</v>
      </c>
      <c r="D7" t="s">
        <v>27</v>
      </c>
      <c r="E7" t="s">
        <v>28</v>
      </c>
      <c r="F7">
        <v>0.2301</v>
      </c>
      <c r="G7">
        <v>0.20669999999999999</v>
      </c>
      <c r="H7">
        <v>0.189</v>
      </c>
      <c r="I7">
        <v>0.1895</v>
      </c>
      <c r="J7">
        <v>0.19989999999999999</v>
      </c>
      <c r="K7">
        <v>0.22259999999999999</v>
      </c>
      <c r="L7">
        <v>0.2389</v>
      </c>
      <c r="M7" t="s">
        <v>27</v>
      </c>
      <c r="N7" t="s">
        <v>29</v>
      </c>
      <c r="O7" t="s">
        <v>14</v>
      </c>
    </row>
    <row r="8" spans="1:15" x14ac:dyDescent="0.45">
      <c r="A8" t="s">
        <v>25</v>
      </c>
      <c r="B8" t="s">
        <v>4</v>
      </c>
      <c r="C8" t="s">
        <v>26</v>
      </c>
      <c r="D8" t="s">
        <v>31</v>
      </c>
      <c r="E8" t="s">
        <v>28</v>
      </c>
      <c r="F8">
        <v>0.624</v>
      </c>
      <c r="G8">
        <v>0.67469999999999997</v>
      </c>
      <c r="H8">
        <v>0.76139999999999997</v>
      </c>
      <c r="I8">
        <v>0.76229999999999998</v>
      </c>
      <c r="J8">
        <v>0.76529999999999998</v>
      </c>
      <c r="K8">
        <v>0.81420000000000003</v>
      </c>
      <c r="L8">
        <v>0.87729999999999997</v>
      </c>
      <c r="M8" t="s">
        <v>31</v>
      </c>
      <c r="N8" t="s">
        <v>29</v>
      </c>
      <c r="O8" t="s">
        <v>13</v>
      </c>
    </row>
    <row r="9" spans="1:15" x14ac:dyDescent="0.45">
      <c r="A9" t="s">
        <v>25</v>
      </c>
      <c r="B9" t="s">
        <v>4</v>
      </c>
      <c r="C9" t="s">
        <v>26</v>
      </c>
      <c r="D9" t="s">
        <v>30</v>
      </c>
      <c r="E9" t="s">
        <v>28</v>
      </c>
      <c r="F9">
        <v>2.35E-2</v>
      </c>
      <c r="G9">
        <v>1.78E-2</v>
      </c>
      <c r="H9">
        <v>3.32E-2</v>
      </c>
      <c r="I9">
        <v>6.6000000000000003E-2</v>
      </c>
      <c r="J9">
        <v>0.13550000000000001</v>
      </c>
      <c r="K9">
        <v>0.22070000000000001</v>
      </c>
      <c r="L9">
        <v>0.2399</v>
      </c>
      <c r="M9" t="s">
        <v>30</v>
      </c>
      <c r="N9" t="s">
        <v>29</v>
      </c>
      <c r="O9" t="s">
        <v>11</v>
      </c>
    </row>
    <row r="10" spans="1:15" x14ac:dyDescent="0.45">
      <c r="A10" t="s">
        <v>25</v>
      </c>
      <c r="B10" t="s">
        <v>5</v>
      </c>
      <c r="C10" t="s">
        <v>26</v>
      </c>
      <c r="D10" t="s">
        <v>30</v>
      </c>
      <c r="E10" t="s">
        <v>28</v>
      </c>
      <c r="F10">
        <v>2.7699999999999999E-2</v>
      </c>
      <c r="G10">
        <v>1.8700000000000001E-2</v>
      </c>
      <c r="H10">
        <v>2.81E-2</v>
      </c>
      <c r="I10">
        <v>2.46E-2</v>
      </c>
      <c r="J10">
        <v>1.7600000000000001E-2</v>
      </c>
      <c r="K10">
        <v>1.9800000000000002E-2</v>
      </c>
      <c r="L10">
        <v>3.3300000000000003E-2</v>
      </c>
      <c r="M10" t="s">
        <v>30</v>
      </c>
      <c r="N10" t="s">
        <v>29</v>
      </c>
      <c r="O10" t="s">
        <v>11</v>
      </c>
    </row>
    <row r="11" spans="1:15" x14ac:dyDescent="0.45">
      <c r="A11" t="s">
        <v>25</v>
      </c>
      <c r="B11" t="s">
        <v>2</v>
      </c>
      <c r="C11" t="s">
        <v>26</v>
      </c>
      <c r="D11" t="s">
        <v>31</v>
      </c>
      <c r="E11" t="s">
        <v>28</v>
      </c>
      <c r="F11">
        <v>0.61509999999999998</v>
      </c>
      <c r="G11">
        <v>0.66469999999999996</v>
      </c>
      <c r="H11">
        <v>0.7329</v>
      </c>
      <c r="I11">
        <v>0.81940000000000002</v>
      </c>
      <c r="J11">
        <v>0.85970000000000002</v>
      </c>
      <c r="K11">
        <v>0.9738</v>
      </c>
      <c r="L11">
        <v>1.1047</v>
      </c>
      <c r="M11" t="s">
        <v>31</v>
      </c>
      <c r="N11" t="s">
        <v>29</v>
      </c>
      <c r="O11" t="s">
        <v>13</v>
      </c>
    </row>
    <row r="12" spans="1:15" x14ac:dyDescent="0.45">
      <c r="A12" t="s">
        <v>25</v>
      </c>
      <c r="B12" t="s">
        <v>5</v>
      </c>
      <c r="C12" t="s">
        <v>26</v>
      </c>
      <c r="D12" t="s">
        <v>27</v>
      </c>
      <c r="E12" t="s">
        <v>28</v>
      </c>
      <c r="F12">
        <v>0.24640000000000001</v>
      </c>
      <c r="G12">
        <v>0.22770000000000001</v>
      </c>
      <c r="H12">
        <v>0.20269999999999999</v>
      </c>
      <c r="I12">
        <v>0.19850000000000001</v>
      </c>
      <c r="J12">
        <v>0.18290000000000001</v>
      </c>
      <c r="K12">
        <v>0.17530000000000001</v>
      </c>
      <c r="L12">
        <v>0.17330000000000001</v>
      </c>
      <c r="M12" t="s">
        <v>27</v>
      </c>
      <c r="N12" t="s">
        <v>29</v>
      </c>
      <c r="O12" t="s">
        <v>14</v>
      </c>
    </row>
    <row r="13" spans="1:15" x14ac:dyDescent="0.45">
      <c r="A13" t="s">
        <v>25</v>
      </c>
      <c r="B13" t="s">
        <v>5</v>
      </c>
      <c r="C13" t="s">
        <v>26</v>
      </c>
      <c r="D13" t="s">
        <v>31</v>
      </c>
      <c r="E13" t="s">
        <v>28</v>
      </c>
      <c r="F13">
        <v>0.62409999999999999</v>
      </c>
      <c r="G13">
        <v>0.6905</v>
      </c>
      <c r="H13">
        <v>0.78139999999999998</v>
      </c>
      <c r="I13">
        <v>0.81010000000000004</v>
      </c>
      <c r="J13">
        <v>0.80320000000000003</v>
      </c>
      <c r="K13">
        <v>0.8256</v>
      </c>
      <c r="L13">
        <v>0.86140000000000005</v>
      </c>
      <c r="M13" t="s">
        <v>31</v>
      </c>
      <c r="N13" t="s">
        <v>29</v>
      </c>
      <c r="O13" t="s">
        <v>13</v>
      </c>
    </row>
    <row r="14" spans="1:15" x14ac:dyDescent="0.45">
      <c r="A14" t="s">
        <v>25</v>
      </c>
      <c r="B14" t="s">
        <v>2</v>
      </c>
      <c r="C14" t="s">
        <v>26</v>
      </c>
      <c r="D14" t="s">
        <v>30</v>
      </c>
      <c r="E14" t="s">
        <v>28</v>
      </c>
      <c r="F14">
        <v>2.4500000000000001E-2</v>
      </c>
      <c r="G14">
        <v>1.7399999999999999E-2</v>
      </c>
      <c r="H14">
        <v>3.2300000000000002E-2</v>
      </c>
      <c r="I14">
        <v>7.2800000000000004E-2</v>
      </c>
      <c r="J14">
        <v>0.14480000000000001</v>
      </c>
      <c r="K14">
        <v>0.16120000000000001</v>
      </c>
      <c r="L14">
        <v>0.14929999999999999</v>
      </c>
      <c r="M14" t="s">
        <v>30</v>
      </c>
      <c r="N14" t="s">
        <v>29</v>
      </c>
      <c r="O14" t="s">
        <v>11</v>
      </c>
    </row>
    <row r="15" spans="1:15" x14ac:dyDescent="0.45">
      <c r="A15" t="s">
        <v>25</v>
      </c>
      <c r="B15" t="s">
        <v>1</v>
      </c>
      <c r="C15" t="s">
        <v>26</v>
      </c>
      <c r="D15" t="s">
        <v>31</v>
      </c>
      <c r="E15" t="s">
        <v>28</v>
      </c>
      <c r="F15">
        <v>0.62439999999999996</v>
      </c>
      <c r="G15">
        <v>0.69079999999999997</v>
      </c>
      <c r="H15">
        <v>0.78159999999999996</v>
      </c>
      <c r="I15">
        <v>0.78029999999999999</v>
      </c>
      <c r="J15">
        <v>0.80920000000000003</v>
      </c>
      <c r="K15">
        <v>0.86470000000000002</v>
      </c>
      <c r="L15">
        <v>0.97989999999999999</v>
      </c>
      <c r="M15" t="s">
        <v>31</v>
      </c>
      <c r="N15" t="s">
        <v>29</v>
      </c>
      <c r="O15" t="s">
        <v>13</v>
      </c>
    </row>
    <row r="16" spans="1:15" x14ac:dyDescent="0.45">
      <c r="A16" t="s">
        <v>25</v>
      </c>
      <c r="B16" t="s">
        <v>6</v>
      </c>
      <c r="C16" t="s">
        <v>26</v>
      </c>
      <c r="D16" t="s">
        <v>27</v>
      </c>
      <c r="E16" t="s">
        <v>28</v>
      </c>
      <c r="F16">
        <v>0.24010000000000001</v>
      </c>
      <c r="G16">
        <v>0.216</v>
      </c>
      <c r="H16">
        <v>0.19989999999999999</v>
      </c>
      <c r="I16">
        <v>0.188</v>
      </c>
      <c r="J16">
        <v>0.1817</v>
      </c>
      <c r="K16">
        <v>0.19220000000000001</v>
      </c>
      <c r="L16">
        <v>0.1865</v>
      </c>
      <c r="M16" t="s">
        <v>27</v>
      </c>
      <c r="N16" t="s">
        <v>29</v>
      </c>
      <c r="O16" t="s">
        <v>14</v>
      </c>
    </row>
    <row r="17" spans="1:15" x14ac:dyDescent="0.45">
      <c r="A17" t="s">
        <v>25</v>
      </c>
      <c r="B17" t="s">
        <v>7</v>
      </c>
      <c r="C17" t="s">
        <v>26</v>
      </c>
      <c r="D17" t="s">
        <v>30</v>
      </c>
      <c r="E17" t="s">
        <v>28</v>
      </c>
      <c r="F17">
        <v>2.4500000000000001E-2</v>
      </c>
      <c r="G17">
        <v>1.78E-2</v>
      </c>
      <c r="H17">
        <v>2.52E-2</v>
      </c>
      <c r="I17">
        <v>5.4699999999999999E-2</v>
      </c>
      <c r="J17">
        <v>0.1105</v>
      </c>
      <c r="K17">
        <v>0.17050000000000001</v>
      </c>
      <c r="L17">
        <v>0.2152</v>
      </c>
      <c r="M17" t="s">
        <v>30</v>
      </c>
      <c r="N17" t="s">
        <v>29</v>
      </c>
      <c r="O17" t="s">
        <v>11</v>
      </c>
    </row>
    <row r="18" spans="1:15" x14ac:dyDescent="0.45">
      <c r="A18" t="s">
        <v>25</v>
      </c>
      <c r="B18" t="s">
        <v>7</v>
      </c>
      <c r="C18" t="s">
        <v>26</v>
      </c>
      <c r="D18" t="s">
        <v>31</v>
      </c>
      <c r="E18" t="s">
        <v>28</v>
      </c>
      <c r="F18">
        <v>0.62219999999999998</v>
      </c>
      <c r="G18">
        <v>0.68130000000000002</v>
      </c>
      <c r="H18">
        <v>0.77029999999999998</v>
      </c>
      <c r="I18">
        <v>0.77600000000000002</v>
      </c>
      <c r="J18">
        <v>0.75270000000000004</v>
      </c>
      <c r="K18">
        <v>0.8165</v>
      </c>
      <c r="L18">
        <v>0.89059999999999995</v>
      </c>
      <c r="M18" t="s">
        <v>31</v>
      </c>
      <c r="N18" t="s">
        <v>29</v>
      </c>
      <c r="O18" t="s">
        <v>13</v>
      </c>
    </row>
    <row r="19" spans="1:15" x14ac:dyDescent="0.45">
      <c r="A19" t="s">
        <v>25</v>
      </c>
      <c r="B19" t="s">
        <v>7</v>
      </c>
      <c r="C19" t="s">
        <v>26</v>
      </c>
      <c r="D19" t="s">
        <v>27</v>
      </c>
      <c r="E19" t="s">
        <v>28</v>
      </c>
      <c r="F19">
        <v>0.22919999999999999</v>
      </c>
      <c r="G19">
        <v>0.21310000000000001</v>
      </c>
      <c r="H19">
        <v>0.18640000000000001</v>
      </c>
      <c r="I19">
        <v>0.18920000000000001</v>
      </c>
      <c r="J19">
        <v>0.20269999999999999</v>
      </c>
      <c r="K19">
        <v>0.21510000000000001</v>
      </c>
      <c r="L19">
        <v>0.22639999999999999</v>
      </c>
      <c r="M19" t="s">
        <v>27</v>
      </c>
      <c r="N19" t="s">
        <v>29</v>
      </c>
      <c r="O19" t="s">
        <v>14</v>
      </c>
    </row>
    <row r="20" spans="1:15" x14ac:dyDescent="0.45">
      <c r="A20" t="s">
        <v>25</v>
      </c>
      <c r="B20" t="s">
        <v>6</v>
      </c>
      <c r="C20" t="s">
        <v>26</v>
      </c>
      <c r="D20" t="s">
        <v>31</v>
      </c>
      <c r="E20" t="s">
        <v>28</v>
      </c>
      <c r="F20">
        <v>0.62549999999999994</v>
      </c>
      <c r="G20">
        <v>0.68589999999999995</v>
      </c>
      <c r="H20">
        <v>0.67320000000000002</v>
      </c>
      <c r="I20">
        <v>0.62819999999999998</v>
      </c>
      <c r="J20">
        <v>0.54759999999999998</v>
      </c>
      <c r="K20">
        <v>0.57040000000000002</v>
      </c>
      <c r="L20">
        <v>0.63370000000000004</v>
      </c>
      <c r="M20" t="s">
        <v>31</v>
      </c>
      <c r="N20" t="s">
        <v>29</v>
      </c>
      <c r="O20" t="s">
        <v>13</v>
      </c>
    </row>
    <row r="21" spans="1:15" x14ac:dyDescent="0.45">
      <c r="A21" t="s">
        <v>25</v>
      </c>
      <c r="B21" t="s">
        <v>6</v>
      </c>
      <c r="C21" t="s">
        <v>26</v>
      </c>
      <c r="D21" t="s">
        <v>30</v>
      </c>
      <c r="E21" t="s">
        <v>28</v>
      </c>
      <c r="F21">
        <v>2.6200000000000001E-2</v>
      </c>
      <c r="G21">
        <v>1.7899999999999999E-2</v>
      </c>
      <c r="H21">
        <v>3.32E-2</v>
      </c>
      <c r="I21">
        <v>6.5699999999999995E-2</v>
      </c>
      <c r="J21">
        <v>0.1321</v>
      </c>
      <c r="K21">
        <v>0.21390000000000001</v>
      </c>
      <c r="L21">
        <v>0.25519999999999998</v>
      </c>
      <c r="M21" t="s">
        <v>30</v>
      </c>
      <c r="N21" t="s">
        <v>29</v>
      </c>
      <c r="O21" t="s">
        <v>11</v>
      </c>
    </row>
    <row r="22" spans="1:15" x14ac:dyDescent="0.45">
      <c r="A22" t="s">
        <v>25</v>
      </c>
      <c r="B22" t="s">
        <v>1</v>
      </c>
      <c r="C22" t="s">
        <v>26</v>
      </c>
      <c r="D22" t="s">
        <v>30</v>
      </c>
      <c r="E22" t="s">
        <v>28</v>
      </c>
      <c r="F22">
        <v>2.7799999999999998E-2</v>
      </c>
      <c r="G22">
        <v>1.8700000000000001E-2</v>
      </c>
      <c r="H22">
        <v>2.7900000000000001E-2</v>
      </c>
      <c r="I22">
        <v>5.5100000000000003E-2</v>
      </c>
      <c r="J22">
        <v>0.1263</v>
      </c>
      <c r="K22">
        <v>0.22650000000000001</v>
      </c>
      <c r="L22">
        <v>0.25140000000000001</v>
      </c>
      <c r="M22" t="s">
        <v>30</v>
      </c>
      <c r="N22" t="s">
        <v>29</v>
      </c>
      <c r="O22" t="s">
        <v>11</v>
      </c>
    </row>
    <row r="23" spans="1:15" x14ac:dyDescent="0.45">
      <c r="A23" t="s">
        <v>25</v>
      </c>
      <c r="B23" t="s">
        <v>2</v>
      </c>
      <c r="C23" t="s">
        <v>26</v>
      </c>
      <c r="D23" t="s">
        <v>32</v>
      </c>
      <c r="E23" t="s">
        <v>33</v>
      </c>
      <c r="F23">
        <v>0.79330000000000001</v>
      </c>
      <c r="G23">
        <v>2.3658000000000001</v>
      </c>
      <c r="H23">
        <v>38.7453</v>
      </c>
      <c r="I23">
        <v>24.513300000000001</v>
      </c>
      <c r="J23">
        <v>34.982399999999998</v>
      </c>
      <c r="K23">
        <v>41.546399999999998</v>
      </c>
      <c r="L23">
        <v>41.091099999999997</v>
      </c>
      <c r="M23" t="s">
        <v>32</v>
      </c>
      <c r="N23" t="s">
        <v>34</v>
      </c>
      <c r="O23" t="s">
        <v>35</v>
      </c>
    </row>
    <row r="24" spans="1:15" x14ac:dyDescent="0.45">
      <c r="A24" t="s">
        <v>25</v>
      </c>
      <c r="B24" t="s">
        <v>2</v>
      </c>
      <c r="C24" t="s">
        <v>26</v>
      </c>
      <c r="D24" t="s">
        <v>36</v>
      </c>
      <c r="E24" t="s">
        <v>33</v>
      </c>
      <c r="F24">
        <v>1.8210999999999999</v>
      </c>
      <c r="G24">
        <v>1.8160000000000001</v>
      </c>
      <c r="H24">
        <v>-21.224299999999999</v>
      </c>
      <c r="I24">
        <v>-8.6715999999999998</v>
      </c>
      <c r="J24">
        <v>3.6581999999999999</v>
      </c>
      <c r="K24">
        <v>10.1351</v>
      </c>
      <c r="L24">
        <v>10.4336</v>
      </c>
      <c r="M24" t="s">
        <v>36</v>
      </c>
      <c r="N24" t="s">
        <v>34</v>
      </c>
      <c r="O24" t="s">
        <v>37</v>
      </c>
    </row>
    <row r="25" spans="1:15" x14ac:dyDescent="0.45">
      <c r="A25" t="s">
        <v>25</v>
      </c>
      <c r="B25" t="s">
        <v>2</v>
      </c>
      <c r="C25" t="s">
        <v>26</v>
      </c>
      <c r="D25" t="s">
        <v>38</v>
      </c>
      <c r="E25" t="s">
        <v>33</v>
      </c>
      <c r="F25">
        <v>2.4039000000000001</v>
      </c>
      <c r="G25">
        <v>2.8317999999999999</v>
      </c>
      <c r="H25">
        <v>12.2509</v>
      </c>
      <c r="I25">
        <v>-7.8918999999999997</v>
      </c>
      <c r="J25">
        <v>5.1348000000000003</v>
      </c>
      <c r="K25">
        <v>6.7725</v>
      </c>
      <c r="L25">
        <v>7.3807999999999998</v>
      </c>
      <c r="M25" t="s">
        <v>38</v>
      </c>
      <c r="N25" t="s">
        <v>34</v>
      </c>
      <c r="O25" t="s">
        <v>39</v>
      </c>
    </row>
    <row r="26" spans="1:15" x14ac:dyDescent="0.45">
      <c r="A26" t="s">
        <v>25</v>
      </c>
      <c r="B26" t="s">
        <v>4</v>
      </c>
      <c r="C26" t="s">
        <v>26</v>
      </c>
      <c r="D26" t="s">
        <v>38</v>
      </c>
      <c r="E26" t="s">
        <v>33</v>
      </c>
      <c r="F26">
        <v>2.4039000000000001</v>
      </c>
      <c r="G26">
        <v>2.8317999999999999</v>
      </c>
      <c r="H26">
        <v>3.2805</v>
      </c>
      <c r="I26">
        <v>3.6631999999999998</v>
      </c>
      <c r="J26">
        <v>4.0732999999999997</v>
      </c>
      <c r="K26">
        <v>4.3662000000000001</v>
      </c>
      <c r="L26">
        <v>4.7949000000000002</v>
      </c>
      <c r="M26" t="s">
        <v>38</v>
      </c>
      <c r="N26" t="s">
        <v>34</v>
      </c>
      <c r="O26" t="s">
        <v>39</v>
      </c>
    </row>
    <row r="27" spans="1:15" x14ac:dyDescent="0.45">
      <c r="A27" t="s">
        <v>25</v>
      </c>
      <c r="B27" t="s">
        <v>6</v>
      </c>
      <c r="C27" t="s">
        <v>26</v>
      </c>
      <c r="D27" t="s">
        <v>36</v>
      </c>
      <c r="E27" t="s">
        <v>33</v>
      </c>
      <c r="F27">
        <v>1.8210999999999999</v>
      </c>
      <c r="G27">
        <v>1.8160000000000001</v>
      </c>
      <c r="H27">
        <v>-11.764900000000001</v>
      </c>
      <c r="I27">
        <v>-5.6932999999999998</v>
      </c>
      <c r="J27">
        <v>0.26860000000000001</v>
      </c>
      <c r="K27">
        <v>5.3327999999999998</v>
      </c>
      <c r="L27">
        <v>6.3018999999999998</v>
      </c>
      <c r="M27" t="s">
        <v>36</v>
      </c>
      <c r="N27" t="s">
        <v>34</v>
      </c>
      <c r="O27" t="s">
        <v>37</v>
      </c>
    </row>
    <row r="28" spans="1:15" x14ac:dyDescent="0.45">
      <c r="A28" t="s">
        <v>25</v>
      </c>
      <c r="B28" t="s">
        <v>4</v>
      </c>
      <c r="C28" t="s">
        <v>26</v>
      </c>
      <c r="D28" t="s">
        <v>40</v>
      </c>
      <c r="E28" t="s">
        <v>33</v>
      </c>
      <c r="F28">
        <v>3.1242999999999999</v>
      </c>
      <c r="G28">
        <v>4.3204000000000002</v>
      </c>
      <c r="H28">
        <v>4.3512000000000004</v>
      </c>
      <c r="I28">
        <v>4.8297999999999996</v>
      </c>
      <c r="J28">
        <v>4.9287999999999998</v>
      </c>
      <c r="K28">
        <v>5.2038000000000002</v>
      </c>
      <c r="L28">
        <v>5.2706</v>
      </c>
      <c r="M28" t="s">
        <v>40</v>
      </c>
      <c r="N28" t="s">
        <v>34</v>
      </c>
      <c r="O28" t="s">
        <v>41</v>
      </c>
    </row>
    <row r="29" spans="1:15" x14ac:dyDescent="0.45">
      <c r="A29" t="s">
        <v>25</v>
      </c>
      <c r="B29" t="s">
        <v>4</v>
      </c>
      <c r="C29" t="s">
        <v>26</v>
      </c>
      <c r="D29" t="s">
        <v>32</v>
      </c>
      <c r="E29" t="s">
        <v>33</v>
      </c>
      <c r="F29">
        <v>0.79330000000000001</v>
      </c>
      <c r="G29">
        <v>2.3658000000000001</v>
      </c>
      <c r="H29">
        <v>4.7641</v>
      </c>
      <c r="I29">
        <v>5.843</v>
      </c>
      <c r="J29">
        <v>8.5248000000000008</v>
      </c>
      <c r="K29">
        <v>8.0258000000000003</v>
      </c>
      <c r="L29">
        <v>9.2622999999999998</v>
      </c>
      <c r="M29" t="s">
        <v>32</v>
      </c>
      <c r="N29" t="s">
        <v>34</v>
      </c>
      <c r="O29" t="s">
        <v>35</v>
      </c>
    </row>
    <row r="30" spans="1:15" x14ac:dyDescent="0.45">
      <c r="A30" t="s">
        <v>25</v>
      </c>
      <c r="B30" t="s">
        <v>4</v>
      </c>
      <c r="C30" t="s">
        <v>26</v>
      </c>
      <c r="D30" t="s">
        <v>36</v>
      </c>
      <c r="E30" t="s">
        <v>33</v>
      </c>
      <c r="F30">
        <v>1.8210999999999999</v>
      </c>
      <c r="G30">
        <v>1.8160000000000001</v>
      </c>
      <c r="H30">
        <v>-0.69499999999999995</v>
      </c>
      <c r="I30">
        <v>-2.2565</v>
      </c>
      <c r="J30">
        <v>-0.90869999999999995</v>
      </c>
      <c r="K30">
        <v>2.5486</v>
      </c>
      <c r="L30">
        <v>2.6432000000000002</v>
      </c>
      <c r="M30" t="s">
        <v>36</v>
      </c>
      <c r="N30" t="s">
        <v>34</v>
      </c>
      <c r="O30" t="s">
        <v>37</v>
      </c>
    </row>
    <row r="31" spans="1:15" x14ac:dyDescent="0.45">
      <c r="A31" t="s">
        <v>25</v>
      </c>
      <c r="B31" t="s">
        <v>2</v>
      </c>
      <c r="C31" t="s">
        <v>26</v>
      </c>
      <c r="D31" t="s">
        <v>40</v>
      </c>
      <c r="E31" t="s">
        <v>33</v>
      </c>
      <c r="F31">
        <v>3.1242999999999999</v>
      </c>
      <c r="G31">
        <v>4.3204000000000002</v>
      </c>
      <c r="H31">
        <v>6.96</v>
      </c>
      <c r="I31">
        <v>5.1535000000000002</v>
      </c>
      <c r="J31">
        <v>10.4002</v>
      </c>
      <c r="K31">
        <v>4.3339999999999996</v>
      </c>
      <c r="L31">
        <v>4.6989999999999998</v>
      </c>
      <c r="M31" t="s">
        <v>40</v>
      </c>
      <c r="N31" t="s">
        <v>34</v>
      </c>
      <c r="O31" t="s">
        <v>41</v>
      </c>
    </row>
    <row r="32" spans="1:15" x14ac:dyDescent="0.45">
      <c r="A32" t="s">
        <v>25</v>
      </c>
      <c r="B32" t="s">
        <v>6</v>
      </c>
      <c r="C32" t="s">
        <v>26</v>
      </c>
      <c r="D32" t="s">
        <v>32</v>
      </c>
      <c r="E32" t="s">
        <v>33</v>
      </c>
      <c r="F32">
        <v>0.79330000000000001</v>
      </c>
      <c r="G32">
        <v>2.3658000000000001</v>
      </c>
      <c r="H32">
        <v>7.2774999999999999</v>
      </c>
      <c r="I32">
        <v>7.47</v>
      </c>
      <c r="J32">
        <v>12.0372</v>
      </c>
      <c r="K32">
        <v>18.975000000000001</v>
      </c>
      <c r="L32">
        <v>18.1554</v>
      </c>
      <c r="M32" t="s">
        <v>32</v>
      </c>
      <c r="N32" t="s">
        <v>34</v>
      </c>
      <c r="O32" t="s">
        <v>35</v>
      </c>
    </row>
    <row r="33" spans="1:15" x14ac:dyDescent="0.45">
      <c r="A33" t="s">
        <v>25</v>
      </c>
      <c r="B33" t="s">
        <v>3</v>
      </c>
      <c r="C33" t="s">
        <v>26</v>
      </c>
      <c r="D33" t="s">
        <v>32</v>
      </c>
      <c r="E33" t="s">
        <v>33</v>
      </c>
      <c r="F33">
        <v>0.79330000000000001</v>
      </c>
      <c r="G33">
        <v>2.3658000000000001</v>
      </c>
      <c r="H33">
        <v>4.1577999999999999</v>
      </c>
      <c r="I33">
        <v>4.0719000000000003</v>
      </c>
      <c r="J33">
        <v>6.8926999999999996</v>
      </c>
      <c r="K33">
        <v>5.6954000000000002</v>
      </c>
      <c r="L33">
        <v>6.9612999999999996</v>
      </c>
      <c r="M33" t="s">
        <v>32</v>
      </c>
      <c r="N33" t="s">
        <v>34</v>
      </c>
      <c r="O33" t="s">
        <v>35</v>
      </c>
    </row>
    <row r="34" spans="1:15" x14ac:dyDescent="0.45">
      <c r="A34" t="s">
        <v>25</v>
      </c>
      <c r="B34" t="s">
        <v>3</v>
      </c>
      <c r="C34" t="s">
        <v>26</v>
      </c>
      <c r="D34" t="s">
        <v>38</v>
      </c>
      <c r="E34" t="s">
        <v>33</v>
      </c>
      <c r="F34">
        <v>2.4039000000000001</v>
      </c>
      <c r="G34">
        <v>2.8317999999999999</v>
      </c>
      <c r="H34">
        <v>3.1796000000000002</v>
      </c>
      <c r="I34">
        <v>3.6646000000000001</v>
      </c>
      <c r="J34">
        <v>3.8374999999999999</v>
      </c>
      <c r="K34">
        <v>4.4396000000000004</v>
      </c>
      <c r="L34">
        <v>4.7228000000000003</v>
      </c>
      <c r="M34" t="s">
        <v>38</v>
      </c>
      <c r="N34" t="s">
        <v>34</v>
      </c>
      <c r="O34" t="s">
        <v>39</v>
      </c>
    </row>
    <row r="35" spans="1:15" x14ac:dyDescent="0.45">
      <c r="A35" t="s">
        <v>25</v>
      </c>
      <c r="B35" t="s">
        <v>1</v>
      </c>
      <c r="C35" t="s">
        <v>26</v>
      </c>
      <c r="D35" t="s">
        <v>32</v>
      </c>
      <c r="E35" t="s">
        <v>33</v>
      </c>
      <c r="F35">
        <v>0.79330000000000001</v>
      </c>
      <c r="G35">
        <v>1.8441000000000001</v>
      </c>
      <c r="H35">
        <v>4.6741999999999999</v>
      </c>
      <c r="I35">
        <v>7.4222999999999999</v>
      </c>
      <c r="J35">
        <v>8.4809000000000001</v>
      </c>
      <c r="K35">
        <v>9.75</v>
      </c>
      <c r="L35">
        <v>11.804</v>
      </c>
      <c r="M35" t="s">
        <v>32</v>
      </c>
      <c r="N35" t="s">
        <v>34</v>
      </c>
      <c r="O35" t="s">
        <v>35</v>
      </c>
    </row>
    <row r="36" spans="1:15" x14ac:dyDescent="0.45">
      <c r="A36" t="s">
        <v>25</v>
      </c>
      <c r="B36" t="s">
        <v>1</v>
      </c>
      <c r="C36" t="s">
        <v>26</v>
      </c>
      <c r="D36" t="s">
        <v>36</v>
      </c>
      <c r="E36" t="s">
        <v>33</v>
      </c>
      <c r="F36">
        <v>1.8210999999999999</v>
      </c>
      <c r="G36">
        <v>2.3668</v>
      </c>
      <c r="H36">
        <v>4.0582000000000003</v>
      </c>
      <c r="I36">
        <v>-3.5796000000000001</v>
      </c>
      <c r="J36">
        <v>-3.2061000000000002</v>
      </c>
      <c r="K36">
        <v>2.6181999999999999</v>
      </c>
      <c r="L36">
        <v>3.4154</v>
      </c>
      <c r="M36" t="s">
        <v>36</v>
      </c>
      <c r="N36" t="s">
        <v>34</v>
      </c>
      <c r="O36" t="s">
        <v>37</v>
      </c>
    </row>
    <row r="37" spans="1:15" x14ac:dyDescent="0.45">
      <c r="A37" t="s">
        <v>25</v>
      </c>
      <c r="B37" t="s">
        <v>1</v>
      </c>
      <c r="C37" t="s">
        <v>26</v>
      </c>
      <c r="D37" t="s">
        <v>38</v>
      </c>
      <c r="E37" t="s">
        <v>33</v>
      </c>
      <c r="F37">
        <v>2.4039000000000001</v>
      </c>
      <c r="G37">
        <v>2.8898999999999999</v>
      </c>
      <c r="H37">
        <v>7.7436999999999996</v>
      </c>
      <c r="I37">
        <v>3.7477</v>
      </c>
      <c r="J37">
        <v>3.9839000000000002</v>
      </c>
      <c r="K37">
        <v>4.5586000000000002</v>
      </c>
      <c r="L37">
        <v>4.9874000000000001</v>
      </c>
      <c r="M37" t="s">
        <v>38</v>
      </c>
      <c r="N37" t="s">
        <v>34</v>
      </c>
      <c r="O37" t="s">
        <v>39</v>
      </c>
    </row>
    <row r="38" spans="1:15" x14ac:dyDescent="0.45">
      <c r="A38" t="s">
        <v>25</v>
      </c>
      <c r="B38" t="s">
        <v>1</v>
      </c>
      <c r="C38" t="s">
        <v>26</v>
      </c>
      <c r="D38" t="s">
        <v>40</v>
      </c>
      <c r="E38" t="s">
        <v>33</v>
      </c>
      <c r="F38">
        <v>3.1242999999999999</v>
      </c>
      <c r="G38">
        <v>4.3029999999999999</v>
      </c>
      <c r="H38">
        <v>8.9703999999999997</v>
      </c>
      <c r="I38">
        <v>5.1718999999999999</v>
      </c>
      <c r="J38">
        <v>4.9318</v>
      </c>
      <c r="K38">
        <v>5.2710999999999997</v>
      </c>
      <c r="L38">
        <v>4.5690999999999997</v>
      </c>
      <c r="M38" t="s">
        <v>40</v>
      </c>
      <c r="N38" t="s">
        <v>34</v>
      </c>
      <c r="O38" t="s">
        <v>41</v>
      </c>
    </row>
    <row r="39" spans="1:15" x14ac:dyDescent="0.45">
      <c r="A39" t="s">
        <v>25</v>
      </c>
      <c r="B39" t="s">
        <v>7</v>
      </c>
      <c r="C39" t="s">
        <v>26</v>
      </c>
      <c r="D39" t="s">
        <v>32</v>
      </c>
      <c r="E39" t="s">
        <v>33</v>
      </c>
      <c r="F39">
        <v>0.79330000000000001</v>
      </c>
      <c r="G39">
        <v>1.8441000000000001</v>
      </c>
      <c r="H39">
        <v>4.6741999999999999</v>
      </c>
      <c r="I39">
        <v>3.8858000000000001</v>
      </c>
      <c r="J39">
        <v>7.6163999999999996</v>
      </c>
      <c r="K39">
        <v>7.5193000000000003</v>
      </c>
      <c r="L39">
        <v>12.6198</v>
      </c>
      <c r="M39" t="s">
        <v>32</v>
      </c>
      <c r="N39" t="s">
        <v>34</v>
      </c>
      <c r="O39" t="s">
        <v>35</v>
      </c>
    </row>
    <row r="40" spans="1:15" x14ac:dyDescent="0.45">
      <c r="A40" t="s">
        <v>25</v>
      </c>
      <c r="B40" t="s">
        <v>7</v>
      </c>
      <c r="C40" t="s">
        <v>26</v>
      </c>
      <c r="D40" t="s">
        <v>36</v>
      </c>
      <c r="E40" t="s">
        <v>33</v>
      </c>
      <c r="F40">
        <v>1.8210999999999999</v>
      </c>
      <c r="G40">
        <v>2.3668</v>
      </c>
      <c r="H40">
        <v>4.0582000000000003</v>
      </c>
      <c r="I40">
        <v>-2.2202000000000002</v>
      </c>
      <c r="J40">
        <v>-3.1234999999999999</v>
      </c>
      <c r="K40">
        <v>2.1836000000000002</v>
      </c>
      <c r="L40">
        <v>2.7033</v>
      </c>
      <c r="M40" t="s">
        <v>36</v>
      </c>
      <c r="N40" t="s">
        <v>34</v>
      </c>
      <c r="O40" t="s">
        <v>37</v>
      </c>
    </row>
    <row r="41" spans="1:15" x14ac:dyDescent="0.45">
      <c r="A41" t="s">
        <v>25</v>
      </c>
      <c r="B41" t="s">
        <v>3</v>
      </c>
      <c r="C41" t="s">
        <v>26</v>
      </c>
      <c r="D41" t="s">
        <v>40</v>
      </c>
      <c r="E41" t="s">
        <v>33</v>
      </c>
      <c r="F41">
        <v>3.1242999999999999</v>
      </c>
      <c r="G41">
        <v>4.3204000000000002</v>
      </c>
      <c r="H41">
        <v>4.5171999999999999</v>
      </c>
      <c r="I41">
        <v>5.2996999999999996</v>
      </c>
      <c r="J41">
        <v>5.3037999999999998</v>
      </c>
      <c r="K41">
        <v>5.7704000000000004</v>
      </c>
      <c r="L41">
        <v>5.7683</v>
      </c>
      <c r="M41" t="s">
        <v>40</v>
      </c>
      <c r="N41" t="s">
        <v>34</v>
      </c>
      <c r="O41" t="s">
        <v>41</v>
      </c>
    </row>
    <row r="42" spans="1:15" x14ac:dyDescent="0.45">
      <c r="A42" t="s">
        <v>25</v>
      </c>
      <c r="B42" t="s">
        <v>7</v>
      </c>
      <c r="C42" t="s">
        <v>26</v>
      </c>
      <c r="D42" t="s">
        <v>38</v>
      </c>
      <c r="E42" t="s">
        <v>33</v>
      </c>
      <c r="F42">
        <v>2.4039000000000001</v>
      </c>
      <c r="G42">
        <v>2.8898999999999999</v>
      </c>
      <c r="H42">
        <v>7.7436999999999996</v>
      </c>
      <c r="I42">
        <v>3.6636000000000002</v>
      </c>
      <c r="J42">
        <v>3.8386</v>
      </c>
      <c r="K42">
        <v>4.2271999999999998</v>
      </c>
      <c r="L42">
        <v>4.8583999999999996</v>
      </c>
      <c r="M42" t="s">
        <v>38</v>
      </c>
      <c r="N42" t="s">
        <v>34</v>
      </c>
      <c r="O42" t="s">
        <v>39</v>
      </c>
    </row>
    <row r="43" spans="1:15" x14ac:dyDescent="0.45">
      <c r="A43" t="s">
        <v>25</v>
      </c>
      <c r="B43" t="s">
        <v>5</v>
      </c>
      <c r="C43" t="s">
        <v>26</v>
      </c>
      <c r="D43" t="s">
        <v>32</v>
      </c>
      <c r="E43" t="s">
        <v>33</v>
      </c>
      <c r="F43">
        <v>0.79330000000000001</v>
      </c>
      <c r="G43">
        <v>1.8441000000000001</v>
      </c>
      <c r="H43">
        <v>4.6741999999999999</v>
      </c>
      <c r="I43">
        <v>2.1606999999999998</v>
      </c>
      <c r="J43">
        <v>3.5693999999999999</v>
      </c>
      <c r="K43">
        <v>4.2149999999999999</v>
      </c>
      <c r="L43">
        <v>3.1745000000000001</v>
      </c>
      <c r="M43" t="s">
        <v>32</v>
      </c>
      <c r="N43" t="s">
        <v>34</v>
      </c>
      <c r="O43" t="s">
        <v>35</v>
      </c>
    </row>
    <row r="44" spans="1:15" x14ac:dyDescent="0.45">
      <c r="A44" t="s">
        <v>25</v>
      </c>
      <c r="B44" t="s">
        <v>5</v>
      </c>
      <c r="C44" t="s">
        <v>26</v>
      </c>
      <c r="D44" t="s">
        <v>36</v>
      </c>
      <c r="E44" t="s">
        <v>33</v>
      </c>
      <c r="F44">
        <v>1.8210999999999999</v>
      </c>
      <c r="G44">
        <v>2.3668</v>
      </c>
      <c r="H44">
        <v>4.0582000000000003</v>
      </c>
      <c r="I44">
        <v>2.6913</v>
      </c>
      <c r="J44">
        <v>2.6015000000000001</v>
      </c>
      <c r="K44">
        <v>1.9307000000000001</v>
      </c>
      <c r="L44">
        <v>2.6608999999999998</v>
      </c>
      <c r="M44" t="s">
        <v>36</v>
      </c>
      <c r="N44" t="s">
        <v>34</v>
      </c>
      <c r="O44" t="s">
        <v>37</v>
      </c>
    </row>
    <row r="45" spans="1:15" x14ac:dyDescent="0.45">
      <c r="A45" t="s">
        <v>25</v>
      </c>
      <c r="B45" t="s">
        <v>5</v>
      </c>
      <c r="C45" t="s">
        <v>26</v>
      </c>
      <c r="D45" t="s">
        <v>38</v>
      </c>
      <c r="E45" t="s">
        <v>33</v>
      </c>
      <c r="F45">
        <v>2.4039000000000001</v>
      </c>
      <c r="G45">
        <v>2.8898999999999999</v>
      </c>
      <c r="H45">
        <v>7.7436999999999996</v>
      </c>
      <c r="I45">
        <v>3.6227999999999998</v>
      </c>
      <c r="J45">
        <v>4.0198</v>
      </c>
      <c r="K45">
        <v>4.3289</v>
      </c>
      <c r="L45">
        <v>4.7777000000000003</v>
      </c>
      <c r="M45" t="s">
        <v>38</v>
      </c>
      <c r="N45" t="s">
        <v>34</v>
      </c>
      <c r="O45" t="s">
        <v>39</v>
      </c>
    </row>
    <row r="46" spans="1:15" x14ac:dyDescent="0.45">
      <c r="A46" t="s">
        <v>25</v>
      </c>
      <c r="B46" t="s">
        <v>5</v>
      </c>
      <c r="C46" t="s">
        <v>26</v>
      </c>
      <c r="D46" t="s">
        <v>40</v>
      </c>
      <c r="E46" t="s">
        <v>33</v>
      </c>
      <c r="F46">
        <v>3.1242999999999999</v>
      </c>
      <c r="G46">
        <v>4.3029999999999999</v>
      </c>
      <c r="H46">
        <v>8.9703999999999997</v>
      </c>
      <c r="I46">
        <v>4.8819999999999997</v>
      </c>
      <c r="J46">
        <v>5.6790000000000003</v>
      </c>
      <c r="K46">
        <v>6.1927000000000003</v>
      </c>
      <c r="L46">
        <v>6.5091999999999999</v>
      </c>
      <c r="M46" t="s">
        <v>40</v>
      </c>
      <c r="N46" t="s">
        <v>34</v>
      </c>
      <c r="O46" t="s">
        <v>41</v>
      </c>
    </row>
    <row r="47" spans="1:15" x14ac:dyDescent="0.45">
      <c r="A47" t="s">
        <v>25</v>
      </c>
      <c r="B47" t="s">
        <v>6</v>
      </c>
      <c r="C47" t="s">
        <v>26</v>
      </c>
      <c r="D47" t="s">
        <v>38</v>
      </c>
      <c r="E47" t="s">
        <v>33</v>
      </c>
      <c r="F47">
        <v>2.4039000000000001</v>
      </c>
      <c r="G47">
        <v>2.8317999999999999</v>
      </c>
      <c r="H47">
        <v>0.68400000000000005</v>
      </c>
      <c r="I47">
        <v>0.57230000000000003</v>
      </c>
      <c r="J47">
        <v>1.6143000000000001</v>
      </c>
      <c r="K47">
        <v>4.7439999999999998</v>
      </c>
      <c r="L47">
        <v>5.2603999999999997</v>
      </c>
      <c r="M47" t="s">
        <v>38</v>
      </c>
      <c r="N47" t="s">
        <v>34</v>
      </c>
      <c r="O47" t="s">
        <v>39</v>
      </c>
    </row>
    <row r="48" spans="1:15" x14ac:dyDescent="0.45">
      <c r="A48" t="s">
        <v>25</v>
      </c>
      <c r="B48" t="s">
        <v>3</v>
      </c>
      <c r="C48" t="s">
        <v>26</v>
      </c>
      <c r="D48" t="s">
        <v>36</v>
      </c>
      <c r="E48" t="s">
        <v>33</v>
      </c>
      <c r="F48">
        <v>1.8210999999999999</v>
      </c>
      <c r="G48">
        <v>1.8160000000000001</v>
      </c>
      <c r="H48">
        <v>-2.3641999999999999</v>
      </c>
      <c r="I48">
        <v>-2.1755</v>
      </c>
      <c r="J48">
        <v>-2.5792999999999999</v>
      </c>
      <c r="K48">
        <v>2.0838000000000001</v>
      </c>
      <c r="L48">
        <v>2.1049000000000002</v>
      </c>
      <c r="M48" t="s">
        <v>36</v>
      </c>
      <c r="N48" t="s">
        <v>34</v>
      </c>
      <c r="O48" t="s">
        <v>37</v>
      </c>
    </row>
    <row r="49" spans="1:15" x14ac:dyDescent="0.45">
      <c r="A49" t="s">
        <v>25</v>
      </c>
      <c r="B49" t="s">
        <v>7</v>
      </c>
      <c r="C49" t="s">
        <v>26</v>
      </c>
      <c r="D49" t="s">
        <v>40</v>
      </c>
      <c r="E49" t="s">
        <v>33</v>
      </c>
      <c r="F49">
        <v>3.1242999999999999</v>
      </c>
      <c r="G49">
        <v>4.3029999999999999</v>
      </c>
      <c r="H49">
        <v>8.9703999999999997</v>
      </c>
      <c r="I49">
        <v>5.3501000000000003</v>
      </c>
      <c r="J49">
        <v>5.1688999999999998</v>
      </c>
      <c r="K49">
        <v>5.8174999999999999</v>
      </c>
      <c r="L49">
        <v>5.8238000000000003</v>
      </c>
      <c r="M49" t="s">
        <v>40</v>
      </c>
      <c r="N49" t="s">
        <v>34</v>
      </c>
      <c r="O49" t="s">
        <v>41</v>
      </c>
    </row>
    <row r="50" spans="1:15" x14ac:dyDescent="0.45">
      <c r="A50" t="s">
        <v>25</v>
      </c>
      <c r="B50" t="s">
        <v>6</v>
      </c>
      <c r="C50" t="s">
        <v>26</v>
      </c>
      <c r="D50" t="s">
        <v>40</v>
      </c>
      <c r="E50" t="s">
        <v>33</v>
      </c>
      <c r="F50">
        <v>3.1242999999999999</v>
      </c>
      <c r="G50">
        <v>4.3204000000000002</v>
      </c>
      <c r="H50">
        <v>4.1689999999999996</v>
      </c>
      <c r="I50">
        <v>4.8044000000000002</v>
      </c>
      <c r="J50">
        <v>4.8071000000000002</v>
      </c>
      <c r="K50">
        <v>8.4627999999999997</v>
      </c>
      <c r="L50">
        <v>3.1471</v>
      </c>
      <c r="M50" t="s">
        <v>40</v>
      </c>
      <c r="N50" t="s">
        <v>34</v>
      </c>
      <c r="O50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ht="15.75" x14ac:dyDescent="0.5">
      <c r="A1" s="7" t="s">
        <v>42</v>
      </c>
    </row>
    <row r="2" spans="1:25" x14ac:dyDescent="0.45">
      <c r="A2" s="8" t="s">
        <v>43</v>
      </c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8">
        <v>2017</v>
      </c>
      <c r="T2" s="8">
        <v>2018</v>
      </c>
      <c r="U2" s="8">
        <v>2019</v>
      </c>
      <c r="V2" s="8">
        <v>2020</v>
      </c>
      <c r="W2" s="8">
        <v>2021</v>
      </c>
      <c r="X2" s="8">
        <v>2022</v>
      </c>
      <c r="Y2" s="8">
        <v>2023</v>
      </c>
    </row>
    <row r="3" spans="1:25" x14ac:dyDescent="0.45">
      <c r="A3" t="s">
        <v>35</v>
      </c>
      <c r="B3" s="9">
        <v>0.73952749652570982</v>
      </c>
      <c r="C3" s="9">
        <v>0.74429223744292239</v>
      </c>
      <c r="D3" s="9">
        <v>0.73915525114155256</v>
      </c>
      <c r="E3" s="9">
        <v>0.75627853881278551</v>
      </c>
      <c r="F3" s="9">
        <v>0.69115815691158156</v>
      </c>
      <c r="G3" s="9">
        <v>0.52157140607778307</v>
      </c>
      <c r="H3" s="9">
        <v>0.51001620268080727</v>
      </c>
      <c r="I3" s="9">
        <v>0.51726598173515981</v>
      </c>
      <c r="J3" s="9">
        <v>0.60023567535719546</v>
      </c>
      <c r="K3" s="9">
        <v>0.517404969459764</v>
      </c>
      <c r="L3" s="9">
        <v>0.53854418479720656</v>
      </c>
      <c r="M3" s="9">
        <v>0.59129854804781701</v>
      </c>
      <c r="N3" s="9">
        <v>0.58009505171931797</v>
      </c>
      <c r="O3" s="9">
        <v>0.64911809472647508</v>
      </c>
      <c r="P3" s="9">
        <v>0.59382683526519142</v>
      </c>
      <c r="Q3" s="9">
        <v>0.63224446786090616</v>
      </c>
      <c r="R3" s="9">
        <v>0.62456094134176332</v>
      </c>
      <c r="S3" s="9">
        <v>0.66101326375298974</v>
      </c>
      <c r="T3" s="9">
        <v>0.63052106004352848</v>
      </c>
      <c r="U3" s="9">
        <v>0.56975701239399856</v>
      </c>
      <c r="V3" s="9">
        <v>0.5545967712939992</v>
      </c>
      <c r="W3" s="9">
        <v>0.6207191780821919</v>
      </c>
      <c r="X3" s="9">
        <v>0.60351845952355665</v>
      </c>
      <c r="Y3" s="9">
        <v>0.51856571448798272</v>
      </c>
    </row>
    <row r="4" spans="1:25" x14ac:dyDescent="0.45">
      <c r="A4" t="s">
        <v>37</v>
      </c>
      <c r="B4" s="9">
        <v>0.65235107028796158</v>
      </c>
      <c r="C4" s="9">
        <v>0.57960184232058487</v>
      </c>
      <c r="D4" s="9">
        <v>0.66958983292422214</v>
      </c>
      <c r="E4" s="9">
        <v>0.61638886689365746</v>
      </c>
      <c r="F4" s="9">
        <v>0.65243355240583834</v>
      </c>
      <c r="G4" s="9">
        <v>0.65210362393433108</v>
      </c>
      <c r="H4" s="9">
        <v>0.55368615270255916</v>
      </c>
      <c r="I4" s="9">
        <v>0.63926940639269403</v>
      </c>
      <c r="J4" s="9">
        <v>0.42971424135278385</v>
      </c>
      <c r="K4" s="9">
        <v>0.31679405475217548</v>
      </c>
      <c r="L4" s="9">
        <v>0.22345846301511013</v>
      </c>
      <c r="M4" s="9">
        <v>0.39284412716787787</v>
      </c>
      <c r="N4" s="9">
        <v>0.52475206013065911</v>
      </c>
      <c r="O4" s="9">
        <v>0.40029505975360902</v>
      </c>
      <c r="P4" s="9">
        <v>0.43908178687545352</v>
      </c>
      <c r="Q4" s="9">
        <v>0.52640531877392749</v>
      </c>
      <c r="R4" s="9">
        <v>0.3919581337499301</v>
      </c>
      <c r="S4" s="9">
        <v>0.48556328784338038</v>
      </c>
      <c r="T4" s="9">
        <v>0.41626533961187218</v>
      </c>
      <c r="U4" s="9">
        <v>0.14695060357160813</v>
      </c>
      <c r="V4" s="9">
        <v>0.12118018967334035</v>
      </c>
      <c r="W4" s="9">
        <v>0.15075938058368077</v>
      </c>
      <c r="X4" s="9">
        <v>0.30415602507545852</v>
      </c>
      <c r="Y4" s="9">
        <v>0.15091711167866262</v>
      </c>
    </row>
    <row r="5" spans="1:25" x14ac:dyDescent="0.45">
      <c r="A5" t="s">
        <v>39</v>
      </c>
      <c r="B5" s="9">
        <v>2.8440160099216416</v>
      </c>
      <c r="C5" s="9">
        <v>2.1164021164021163</v>
      </c>
      <c r="D5" s="9">
        <v>0.84225252493733171</v>
      </c>
      <c r="E5" s="9">
        <v>0.64946419616227202</v>
      </c>
      <c r="F5" s="9">
        <v>0.74482943862476503</v>
      </c>
      <c r="G5" s="9">
        <v>0.6822546439254209</v>
      </c>
      <c r="H5" s="9">
        <v>0.56559305776205748</v>
      </c>
      <c r="I5" s="9">
        <v>0.5052249210186357</v>
      </c>
      <c r="J5" s="9">
        <v>0.57314855934744569</v>
      </c>
      <c r="K5" s="9">
        <v>0.50041612329138663</v>
      </c>
      <c r="L5" s="9">
        <v>0.42000099188426127</v>
      </c>
      <c r="M5" s="9">
        <v>0.35848018821572369</v>
      </c>
      <c r="N5" s="9">
        <v>0.30677131455964862</v>
      </c>
      <c r="O5" s="9">
        <v>0.24034003478539817</v>
      </c>
      <c r="P5" s="9">
        <v>0.19744305603590151</v>
      </c>
      <c r="Q5" s="9">
        <v>0.21928835290638521</v>
      </c>
      <c r="R5" s="9">
        <v>0.22066673683893961</v>
      </c>
      <c r="S5" s="9">
        <v>0.26749002133571259</v>
      </c>
      <c r="T5" s="9">
        <v>0.24208426201864883</v>
      </c>
      <c r="U5" s="9">
        <v>0.3493943719582947</v>
      </c>
      <c r="V5" s="9">
        <v>0.29193939180828277</v>
      </c>
      <c r="W5" s="9">
        <v>0.2993069474375139</v>
      </c>
      <c r="X5" s="9">
        <v>0.36042417027090834</v>
      </c>
      <c r="Y5" s="9">
        <v>0.26472966931396336</v>
      </c>
    </row>
    <row r="6" spans="1:25" x14ac:dyDescent="0.45">
      <c r="A6" t="s">
        <v>44</v>
      </c>
      <c r="B6" s="9">
        <v>0.20799660846294485</v>
      </c>
      <c r="C6" s="9">
        <v>0.29960258146200786</v>
      </c>
      <c r="D6" s="9">
        <v>0.15518093717000284</v>
      </c>
      <c r="E6" s="9">
        <v>0.29640824671007349</v>
      </c>
      <c r="F6" s="9">
        <v>0.22583992396431904</v>
      </c>
      <c r="G6" s="9">
        <v>0.1331208033286716</v>
      </c>
      <c r="H6" s="9">
        <v>0.18685184865288168</v>
      </c>
      <c r="I6" s="9">
        <v>0.19582788371079138</v>
      </c>
      <c r="J6" s="9">
        <v>0.16666666666666666</v>
      </c>
      <c r="K6" s="9">
        <v>0.1878405098223303</v>
      </c>
      <c r="L6" s="9">
        <v>0.30029646289102435</v>
      </c>
      <c r="M6" s="9">
        <v>0.21710072622321364</v>
      </c>
      <c r="N6" s="9">
        <v>0.14570747894154684</v>
      </c>
      <c r="O6" s="9">
        <v>0.26554600060498679</v>
      </c>
      <c r="P6" s="9">
        <v>0.28140095577184465</v>
      </c>
      <c r="Q6" s="9">
        <v>0.19212492626335453</v>
      </c>
      <c r="R6" s="9">
        <v>0.2480746950180604</v>
      </c>
      <c r="S6" s="9">
        <v>0.1248551761739249</v>
      </c>
      <c r="T6" s="9">
        <v>0.23396715054862674</v>
      </c>
      <c r="U6" s="9">
        <v>0.16769528847671447</v>
      </c>
      <c r="V6" s="9">
        <v>0.20743756476049835</v>
      </c>
      <c r="W6" s="9">
        <v>0.20133452924548814</v>
      </c>
      <c r="X6" s="9">
        <v>0.119452163449132</v>
      </c>
      <c r="Y6" s="9">
        <v>0.13588617342905807</v>
      </c>
    </row>
    <row r="7" spans="1:25" x14ac:dyDescent="0.45">
      <c r="A7" t="s">
        <v>45</v>
      </c>
      <c r="B7" s="9">
        <v>0.94687975646879752</v>
      </c>
      <c r="C7" s="9">
        <v>0.96713178859419036</v>
      </c>
      <c r="D7" s="9">
        <v>0.94908495078372546</v>
      </c>
      <c r="E7" s="9">
        <v>0.93191648293394058</v>
      </c>
      <c r="F7" s="9">
        <v>0.95797038589896499</v>
      </c>
      <c r="G7" s="9">
        <v>0.86655582462861891</v>
      </c>
      <c r="H7" s="9">
        <v>0.93262978955727616</v>
      </c>
      <c r="I7" s="9">
        <v>0.85461336112765529</v>
      </c>
      <c r="J7" s="9">
        <v>0.91463792932300969</v>
      </c>
      <c r="K7" s="9">
        <v>0.81831943617232472</v>
      </c>
      <c r="L7" s="9">
        <v>0.94986362661273027</v>
      </c>
      <c r="M7" s="9">
        <v>0.88443504642824311</v>
      </c>
      <c r="N7" s="9">
        <v>0.94189574331157488</v>
      </c>
      <c r="O7" s="9">
        <v>0.92779762138399335</v>
      </c>
      <c r="P7" s="9">
        <v>0.88408614093545601</v>
      </c>
      <c r="Q7" s="9">
        <v>0.88238923855362217</v>
      </c>
      <c r="R7" s="9">
        <v>0.90444896951746279</v>
      </c>
      <c r="S7" s="9">
        <v>0.9305576932943409</v>
      </c>
      <c r="T7" s="9">
        <v>0.89416269047252583</v>
      </c>
      <c r="U7" s="9">
        <v>0.93552793597044792</v>
      </c>
      <c r="V7" s="9">
        <v>0.9347262839259145</v>
      </c>
      <c r="W7" s="9">
        <v>0.90682879277615314</v>
      </c>
      <c r="X7" s="9">
        <v>0.93937586578420817</v>
      </c>
      <c r="Y7" s="9">
        <v>0.91067672258991317</v>
      </c>
    </row>
    <row r="8" spans="1:25" x14ac:dyDescent="0.45">
      <c r="A8" t="s">
        <v>41</v>
      </c>
      <c r="B8" s="9">
        <v>1.2119887302049936</v>
      </c>
      <c r="C8" s="9">
        <v>1.1831856030083268</v>
      </c>
      <c r="D8" s="9">
        <v>1.3340235743867472</v>
      </c>
      <c r="E8" s="9">
        <v>1.0387721607435936</v>
      </c>
      <c r="F8" s="9">
        <v>1.1500836867677406</v>
      </c>
      <c r="G8" s="9">
        <v>1.2604974933742057</v>
      </c>
      <c r="H8" s="9">
        <v>1.0061140778577509</v>
      </c>
      <c r="I8" s="9">
        <v>0.74648230056827136</v>
      </c>
      <c r="J8" s="9">
        <v>0.68564721375302395</v>
      </c>
      <c r="K8" s="9">
        <v>0.72357967964958991</v>
      </c>
      <c r="L8" s="9">
        <v>0.62349014843673634</v>
      </c>
      <c r="M8" s="9">
        <v>0.58648569393825145</v>
      </c>
      <c r="N8" s="9">
        <v>0.59800594864060996</v>
      </c>
      <c r="O8" s="9">
        <v>0.55297222571320848</v>
      </c>
      <c r="P8" s="9">
        <v>0.55122673257648747</v>
      </c>
      <c r="Q8" s="9">
        <v>0.65202188489859725</v>
      </c>
      <c r="R8" s="9">
        <v>0.62322596569171906</v>
      </c>
      <c r="S8" s="9">
        <v>0.59100196086497447</v>
      </c>
      <c r="T8" s="9">
        <v>0.56289165878206981</v>
      </c>
      <c r="U8" s="9">
        <v>0.50084330906248709</v>
      </c>
      <c r="V8" s="9">
        <v>0.43101608842231043</v>
      </c>
      <c r="W8" s="9">
        <v>0.42959359308098266</v>
      </c>
      <c r="X8" s="9">
        <v>0.41572426350303704</v>
      </c>
      <c r="Y8" s="9">
        <v>0.3815843753111709</v>
      </c>
    </row>
    <row r="9" spans="1:25" x14ac:dyDescent="0.45">
      <c r="A9" t="s">
        <v>46</v>
      </c>
      <c r="B9" s="9">
        <v>0.11415525114155252</v>
      </c>
      <c r="C9" s="9">
        <v>0.22831050228310504</v>
      </c>
      <c r="D9" s="9">
        <v>0.11415525114155252</v>
      </c>
      <c r="E9" s="9">
        <v>0.11415525114155252</v>
      </c>
      <c r="F9" s="9">
        <v>7.6103500761035017E-2</v>
      </c>
      <c r="G9" s="9">
        <v>0.11415525114155252</v>
      </c>
      <c r="H9" s="9">
        <v>9.7847358121330705E-2</v>
      </c>
      <c r="I9" s="9">
        <v>0.11872146118721462</v>
      </c>
      <c r="J9" s="9">
        <v>8.5368274766726218E-2</v>
      </c>
      <c r="K9" s="9">
        <v>0.18646383340102646</v>
      </c>
      <c r="L9" s="9">
        <v>0.17842962080603536</v>
      </c>
      <c r="M9" s="9">
        <v>0.19761682518058818</v>
      </c>
      <c r="N9" s="9">
        <v>0.20798148495652719</v>
      </c>
      <c r="O9" s="9">
        <v>0.21393902574454046</v>
      </c>
      <c r="P9" s="9">
        <v>0.22292889758643183</v>
      </c>
      <c r="Q9" s="9">
        <v>0.22570496160084422</v>
      </c>
      <c r="R9" s="9">
        <v>0.22180592956848666</v>
      </c>
      <c r="S9" s="9">
        <v>0.2338315243866794</v>
      </c>
      <c r="T9" s="9">
        <v>0.20570550205705504</v>
      </c>
      <c r="U9" s="9">
        <v>0.15515250155152502</v>
      </c>
      <c r="V9" s="9">
        <v>0.18967757565079507</v>
      </c>
      <c r="W9" s="9">
        <v>0.19310907028315066</v>
      </c>
      <c r="X9" s="9">
        <v>0.1591579067438039</v>
      </c>
      <c r="Y9" s="9">
        <v>0.16589679953130843</v>
      </c>
    </row>
    <row r="10" spans="1:25" x14ac:dyDescent="0.45">
      <c r="A10" t="s">
        <v>47</v>
      </c>
      <c r="B10" s="9">
        <v>0.24432322981879792</v>
      </c>
      <c r="C10" s="9">
        <v>0.22696749932849852</v>
      </c>
      <c r="D10" s="9">
        <v>0.21803886414357884</v>
      </c>
      <c r="E10" s="9">
        <v>0.2315720808871494</v>
      </c>
      <c r="F10" s="9">
        <v>0.21541315419740076</v>
      </c>
      <c r="G10" s="9">
        <v>0.24373066725585507</v>
      </c>
      <c r="H10" s="9">
        <v>0.22694687300325711</v>
      </c>
      <c r="I10" s="9">
        <v>0.21236574048398132</v>
      </c>
      <c r="J10" s="9">
        <v>0.22713861866631377</v>
      </c>
      <c r="K10" s="9">
        <v>0.22688207369739216</v>
      </c>
      <c r="L10" s="9">
        <v>0.24425582252472353</v>
      </c>
      <c r="M10" s="9">
        <v>0.22756820153253293</v>
      </c>
      <c r="N10" s="9">
        <v>0.24779553637440116</v>
      </c>
      <c r="O10" s="9">
        <v>0.27663755111132321</v>
      </c>
      <c r="P10" s="9">
        <v>0.25892780688496059</v>
      </c>
      <c r="Q10" s="9">
        <v>0.24542881370101874</v>
      </c>
      <c r="R10" s="9">
        <v>0.24280955984436356</v>
      </c>
      <c r="S10" s="9">
        <v>0.24257990867579909</v>
      </c>
      <c r="T10" s="9">
        <v>0.24815722898733908</v>
      </c>
      <c r="U10" s="9">
        <v>0.24825086854347</v>
      </c>
      <c r="V10" s="9">
        <v>0.24022827645149977</v>
      </c>
      <c r="W10" s="9">
        <v>0.25383285151718915</v>
      </c>
      <c r="X10" s="9">
        <v>0.2346798421010329</v>
      </c>
      <c r="Y10" s="9">
        <v>0.23592575751555789</v>
      </c>
    </row>
    <row r="15" spans="1:25" ht="15.75" x14ac:dyDescent="0.5">
      <c r="A15" s="7" t="s">
        <v>48</v>
      </c>
    </row>
    <row r="16" spans="1:25" x14ac:dyDescent="0.45">
      <c r="A16" s="8" t="s">
        <v>43</v>
      </c>
      <c r="B16" s="8">
        <v>2000</v>
      </c>
      <c r="C16" s="8">
        <v>2001</v>
      </c>
      <c r="D16" s="8">
        <v>2002</v>
      </c>
      <c r="E16" s="8">
        <v>2003</v>
      </c>
      <c r="F16" s="8">
        <v>2004</v>
      </c>
      <c r="G16" s="8">
        <v>2005</v>
      </c>
      <c r="H16" s="8">
        <v>2006</v>
      </c>
      <c r="I16" s="8">
        <v>2007</v>
      </c>
      <c r="J16" s="8">
        <v>2008</v>
      </c>
      <c r="K16" s="8">
        <v>2009</v>
      </c>
      <c r="L16" s="8">
        <v>2010</v>
      </c>
      <c r="M16" s="8">
        <v>2011</v>
      </c>
      <c r="N16" s="8">
        <v>2012</v>
      </c>
      <c r="O16" s="8">
        <v>2013</v>
      </c>
      <c r="P16" s="8">
        <v>2014</v>
      </c>
      <c r="Q16" s="8">
        <v>2015</v>
      </c>
      <c r="R16" s="8">
        <v>2016</v>
      </c>
      <c r="S16" s="8">
        <v>2017</v>
      </c>
      <c r="T16" s="8">
        <v>2018</v>
      </c>
      <c r="U16" s="8">
        <v>2019</v>
      </c>
      <c r="V16" s="8">
        <v>2020</v>
      </c>
      <c r="W16" s="8">
        <v>2021</v>
      </c>
      <c r="X16" s="8">
        <v>2022</v>
      </c>
    </row>
    <row r="17" spans="1:25" x14ac:dyDescent="0.45">
      <c r="A17" t="s">
        <v>35</v>
      </c>
      <c r="B17" s="9">
        <v>0.74954499656675266</v>
      </c>
      <c r="C17" s="9">
        <v>0.74374628845065716</v>
      </c>
      <c r="D17" s="9">
        <v>0.75102712107048586</v>
      </c>
      <c r="E17" s="9">
        <v>0.76035679991193617</v>
      </c>
      <c r="F17" s="9">
        <v>0.68190165194176844</v>
      </c>
      <c r="G17" s="9">
        <v>0.51784057396645033</v>
      </c>
      <c r="H17" s="9">
        <v>0.50511173071483417</v>
      </c>
      <c r="I17" s="9">
        <v>0.51385342449156923</v>
      </c>
      <c r="J17" s="9">
        <v>0.59236150871822923</v>
      </c>
      <c r="K17" s="9">
        <v>0.51258836491424342</v>
      </c>
      <c r="L17" s="9">
        <v>0.53874729303973756</v>
      </c>
      <c r="M17" s="9">
        <v>0.58938755193439119</v>
      </c>
      <c r="N17" s="9">
        <v>0.579244963721668</v>
      </c>
      <c r="O17" s="9">
        <v>0.65342789740061336</v>
      </c>
      <c r="P17" s="9">
        <v>0.59859245109155823</v>
      </c>
      <c r="Q17" s="9">
        <v>0.63593904524692635</v>
      </c>
      <c r="R17" s="9">
        <v>0.62610312569345672</v>
      </c>
      <c r="S17" s="9">
        <v>0.66424483742092866</v>
      </c>
      <c r="T17" s="9">
        <v>0.63811275011628621</v>
      </c>
      <c r="U17" s="9">
        <v>0.57189088870333293</v>
      </c>
      <c r="V17" s="9">
        <v>0.55418457622740591</v>
      </c>
      <c r="W17" s="9">
        <v>0.62007374344195887</v>
      </c>
      <c r="X17" s="9">
        <v>0.60696563891496735</v>
      </c>
    </row>
    <row r="18" spans="1:25" x14ac:dyDescent="0.45">
      <c r="A18" t="s">
        <v>44</v>
      </c>
      <c r="B18" s="9">
        <v>0.20216793279840536</v>
      </c>
      <c r="C18" s="9">
        <v>0.27768999201824862</v>
      </c>
      <c r="D18" s="9">
        <v>0.16597622578528806</v>
      </c>
      <c r="E18" s="9">
        <v>0.2777294828665261</v>
      </c>
      <c r="F18" s="9">
        <v>0.21640296659128788</v>
      </c>
      <c r="G18" s="9">
        <v>0.14426040930484341</v>
      </c>
      <c r="H18" s="9">
        <v>0.18590268024913487</v>
      </c>
      <c r="I18" s="9">
        <v>0.18964982447977716</v>
      </c>
      <c r="J18" s="9">
        <v>0.16175138940137382</v>
      </c>
      <c r="K18" s="9">
        <v>0.17989707829181056</v>
      </c>
      <c r="L18" s="9">
        <v>0.2802977952362124</v>
      </c>
      <c r="M18" s="9">
        <v>0.20264096387916047</v>
      </c>
      <c r="N18" s="9">
        <v>0.14869106081305616</v>
      </c>
      <c r="O18" s="9">
        <v>0.24427067379266765</v>
      </c>
      <c r="P18" s="9">
        <v>0.25517519443151843</v>
      </c>
      <c r="Q18" s="9">
        <v>0.17856789097931577</v>
      </c>
      <c r="R18" s="9">
        <v>0.22663363100110975</v>
      </c>
      <c r="S18" s="9">
        <v>0.11978938899111068</v>
      </c>
      <c r="T18" s="9">
        <v>0.20923034155123213</v>
      </c>
      <c r="U18" s="9">
        <v>0.15252356614922991</v>
      </c>
      <c r="V18" s="9">
        <v>0.19292781939955345</v>
      </c>
      <c r="W18" s="9">
        <v>0.1862501983992432</v>
      </c>
      <c r="X18" s="9">
        <v>0.12529412069212739</v>
      </c>
    </row>
    <row r="19" spans="1:25" x14ac:dyDescent="0.45">
      <c r="A19" t="s">
        <v>45</v>
      </c>
      <c r="B19" s="9">
        <v>0.94644029754916903</v>
      </c>
      <c r="C19" s="9">
        <v>0.96723004917223399</v>
      </c>
      <c r="D19" s="9">
        <v>0.94940046270767753</v>
      </c>
      <c r="E19" s="9">
        <v>0.93171826465948582</v>
      </c>
      <c r="F19" s="9">
        <v>0.95828941587826166</v>
      </c>
      <c r="G19" s="9">
        <v>0.86688385844447535</v>
      </c>
      <c r="H19" s="9">
        <v>0.93193464088757461</v>
      </c>
      <c r="I19" s="9">
        <v>0.8540796746304099</v>
      </c>
      <c r="J19" s="9">
        <v>0.91406349294918898</v>
      </c>
      <c r="K19" s="9">
        <v>0.81777938974602216</v>
      </c>
      <c r="L19" s="9">
        <v>0.94986362661273027</v>
      </c>
      <c r="M19" s="9">
        <v>0.88440440072323867</v>
      </c>
      <c r="N19" s="9">
        <v>0.94189574331157488</v>
      </c>
      <c r="O19" s="9">
        <v>0.92720085570671651</v>
      </c>
      <c r="P19" s="9">
        <v>0.88412848583141856</v>
      </c>
      <c r="Q19" s="9">
        <v>0.88244678257767761</v>
      </c>
      <c r="R19" s="9">
        <v>0.90461749428066607</v>
      </c>
      <c r="S19" s="9">
        <v>0.93089597599712348</v>
      </c>
      <c r="T19" s="9">
        <v>0.89443899787135517</v>
      </c>
      <c r="U19" s="9">
        <v>0.93586811115725899</v>
      </c>
      <c r="V19" s="9">
        <v>0.93506615387336611</v>
      </c>
      <c r="W19" s="9">
        <v>0.90723823612228482</v>
      </c>
      <c r="X19" s="9">
        <v>0.93973354526562247</v>
      </c>
    </row>
    <row r="20" spans="1:25" x14ac:dyDescent="0.45">
      <c r="A20" t="s">
        <v>41</v>
      </c>
      <c r="B20" s="9">
        <v>0.10173464260781878</v>
      </c>
      <c r="C20" s="9">
        <v>0.10687874978014381</v>
      </c>
      <c r="D20" s="9">
        <v>0.11155931804373953</v>
      </c>
      <c r="E20" s="9">
        <v>9.1517001946176527E-2</v>
      </c>
      <c r="F20" s="9">
        <v>8.856957309848644E-2</v>
      </c>
      <c r="G20" s="9">
        <v>8.4777266896597259E-2</v>
      </c>
      <c r="H20" s="9">
        <v>6.5680537072245804E-2</v>
      </c>
      <c r="I20" s="9">
        <v>4.7765455933343103E-2</v>
      </c>
      <c r="J20" s="9">
        <v>4.6167794390217558E-2</v>
      </c>
      <c r="K20" s="9">
        <v>4.9429879934209359E-2</v>
      </c>
      <c r="L20" s="9">
        <v>3.999531963999832E-2</v>
      </c>
      <c r="M20" s="9">
        <v>3.6558027989728764E-2</v>
      </c>
      <c r="N20" s="9">
        <v>3.7956414089310879E-2</v>
      </c>
      <c r="O20" s="9">
        <v>3.3809074681503612E-2</v>
      </c>
      <c r="P20" s="9">
        <v>3.4670253710167583E-2</v>
      </c>
      <c r="Q20" s="9">
        <v>4.3060447075855157E-2</v>
      </c>
      <c r="R20" s="9">
        <v>4.2766620189664199E-2</v>
      </c>
      <c r="S20" s="9">
        <v>4.1752310550720505E-2</v>
      </c>
      <c r="T20" s="9">
        <v>3.9553242508012003E-2</v>
      </c>
      <c r="U20" s="9">
        <v>3.5820016961364928E-2</v>
      </c>
      <c r="V20" s="9">
        <v>3.352527036950189E-2</v>
      </c>
      <c r="W20" s="9">
        <v>3.3352958647110416E-2</v>
      </c>
      <c r="X20" s="9">
        <v>3.5108499527215828E-2</v>
      </c>
    </row>
    <row r="21" spans="1:25" x14ac:dyDescent="0.45">
      <c r="A21" t="s">
        <v>46</v>
      </c>
      <c r="B21" s="9">
        <v>8.283266901532782E-2</v>
      </c>
      <c r="C21" s="9">
        <v>8.3854265627031618E-2</v>
      </c>
      <c r="D21" s="9">
        <v>7.346160382352955E-2</v>
      </c>
      <c r="E21" s="9">
        <v>6.6417600664175999E-2</v>
      </c>
      <c r="F21" s="9">
        <v>5.788582807282492E-2</v>
      </c>
      <c r="G21" s="9">
        <v>8.1795919870378569E-2</v>
      </c>
      <c r="H21" s="9">
        <v>8.9860183456631507E-2</v>
      </c>
      <c r="I21" s="9">
        <v>0.11225680709522423</v>
      </c>
      <c r="J21" s="9">
        <v>8.4882573551781318E-2</v>
      </c>
      <c r="K21" s="9">
        <v>0.18558042565438881</v>
      </c>
      <c r="L21" s="9">
        <v>0.177024490771471</v>
      </c>
      <c r="M21" s="9">
        <v>0.19650816740630256</v>
      </c>
      <c r="N21" s="9">
        <v>0.20703586120893408</v>
      </c>
      <c r="O21" s="9">
        <v>0.21281247959622238</v>
      </c>
      <c r="P21" s="9">
        <v>0.2219689263053079</v>
      </c>
      <c r="Q21" s="9">
        <v>0.22471026210616887</v>
      </c>
      <c r="R21" s="9">
        <v>0.22109466454699667</v>
      </c>
      <c r="S21" s="9">
        <v>0.23301178244689216</v>
      </c>
      <c r="T21" s="9">
        <v>0.20488401512045576</v>
      </c>
      <c r="U21" s="9">
        <v>0.15467666649359429</v>
      </c>
      <c r="V21" s="9">
        <v>0.18912149424053099</v>
      </c>
      <c r="W21" s="9">
        <v>0.19266181067044941</v>
      </c>
      <c r="X21" s="9">
        <v>0.15559985333656595</v>
      </c>
    </row>
    <row r="22" spans="1:25" x14ac:dyDescent="0.45">
      <c r="A22" t="s">
        <v>47</v>
      </c>
      <c r="B22" s="9">
        <v>0.24461100278609194</v>
      </c>
      <c r="C22" s="9">
        <v>0.22713433690484353</v>
      </c>
      <c r="D22" s="9">
        <v>0.21804096425360531</v>
      </c>
      <c r="E22" s="9">
        <v>0.2318628524027328</v>
      </c>
      <c r="F22" s="9">
        <v>0.21549085522692971</v>
      </c>
      <c r="G22" s="9">
        <v>0.24373377678700506</v>
      </c>
      <c r="H22" s="9">
        <v>0.22687893583388064</v>
      </c>
      <c r="I22" s="9">
        <v>0.21235033491702565</v>
      </c>
      <c r="J22" s="9">
        <v>0.22717963781996914</v>
      </c>
      <c r="K22" s="9">
        <v>0.22691154087205659</v>
      </c>
      <c r="L22" s="9">
        <v>0.24422592776724841</v>
      </c>
      <c r="M22" s="9">
        <v>0.22756816705342331</v>
      </c>
      <c r="N22" s="9">
        <v>0.24781642829763859</v>
      </c>
      <c r="O22" s="9">
        <v>0.27669148466864846</v>
      </c>
      <c r="P22" s="9">
        <v>0.25899921821703686</v>
      </c>
      <c r="Q22" s="9">
        <v>0.24542159972789426</v>
      </c>
      <c r="R22" s="9">
        <v>0.24283438699772189</v>
      </c>
      <c r="S22" s="9">
        <v>0.24251811350348912</v>
      </c>
      <c r="T22" s="9">
        <v>0.24823892368979508</v>
      </c>
      <c r="U22" s="9">
        <v>0.24823674850649027</v>
      </c>
      <c r="V22" s="9">
        <v>0.24025255779290094</v>
      </c>
      <c r="W22" s="9">
        <v>0.2538583072110186</v>
      </c>
      <c r="X22" s="9">
        <v>0.23800157587976162</v>
      </c>
    </row>
    <row r="30" spans="1:25" ht="15.75" x14ac:dyDescent="0.5">
      <c r="A30" s="7" t="s">
        <v>49</v>
      </c>
    </row>
    <row r="31" spans="1:25" x14ac:dyDescent="0.45">
      <c r="A31" s="8" t="s">
        <v>43</v>
      </c>
      <c r="B31" s="8">
        <v>2000</v>
      </c>
      <c r="C31" s="8">
        <v>2001</v>
      </c>
      <c r="D31" s="8">
        <v>2002</v>
      </c>
      <c r="E31" s="8">
        <v>2003</v>
      </c>
      <c r="F31" s="8">
        <v>2004</v>
      </c>
      <c r="G31" s="8">
        <v>2005</v>
      </c>
      <c r="H31" s="8">
        <v>2006</v>
      </c>
      <c r="I31" s="8">
        <v>2007</v>
      </c>
      <c r="J31" s="8">
        <v>2008</v>
      </c>
      <c r="K31" s="8">
        <v>2009</v>
      </c>
      <c r="L31" s="8">
        <v>2010</v>
      </c>
      <c r="M31" s="8">
        <v>2011</v>
      </c>
      <c r="N31" s="8">
        <v>2012</v>
      </c>
      <c r="O31" s="8">
        <v>2013</v>
      </c>
      <c r="P31" s="8">
        <v>2014</v>
      </c>
      <c r="Q31" s="8">
        <v>2015</v>
      </c>
      <c r="R31" s="8">
        <v>2016</v>
      </c>
      <c r="S31" s="8">
        <v>2017</v>
      </c>
      <c r="T31" s="8">
        <v>2018</v>
      </c>
      <c r="U31" s="8">
        <v>2019</v>
      </c>
      <c r="V31" s="8">
        <v>2020</v>
      </c>
      <c r="W31" s="8">
        <v>2021</v>
      </c>
      <c r="X31" s="8">
        <v>2022</v>
      </c>
      <c r="Y31" s="8">
        <v>2023</v>
      </c>
    </row>
    <row r="32" spans="1:25" x14ac:dyDescent="0.45">
      <c r="A32" s="10" t="s">
        <v>50</v>
      </c>
      <c r="B32" s="10">
        <v>220.91999999999996</v>
      </c>
      <c r="C32" s="10">
        <v>233.07</v>
      </c>
      <c r="D32" s="10">
        <v>239.91</v>
      </c>
      <c r="E32" s="10">
        <v>257.3</v>
      </c>
      <c r="F32" s="10">
        <v>276.60999999999996</v>
      </c>
      <c r="G32" s="10">
        <v>289.46000000000004</v>
      </c>
      <c r="H32" s="10">
        <v>295.58999999999997</v>
      </c>
      <c r="I32" s="10">
        <v>301.86</v>
      </c>
      <c r="J32" s="10">
        <v>309.78999999999996</v>
      </c>
      <c r="K32" s="10">
        <v>290.72000000000003</v>
      </c>
      <c r="L32" s="10">
        <v>297.79999999999995</v>
      </c>
      <c r="M32" s="10">
        <v>291.54000000000002</v>
      </c>
      <c r="N32" s="10">
        <v>293.95</v>
      </c>
      <c r="O32" s="10">
        <v>281.45999999999998</v>
      </c>
      <c r="P32" s="10">
        <v>274.43999999999994</v>
      </c>
      <c r="Q32" s="10">
        <v>277.16999999999996</v>
      </c>
      <c r="R32" s="10">
        <v>270.7</v>
      </c>
      <c r="S32" s="10">
        <v>272.38</v>
      </c>
      <c r="T32" s="10">
        <v>271.39999999999998</v>
      </c>
      <c r="U32" s="10">
        <v>270.52</v>
      </c>
      <c r="V32" s="10">
        <v>259.47000000000003</v>
      </c>
      <c r="W32" s="10">
        <v>270.75</v>
      </c>
      <c r="X32" s="10">
        <v>286.27</v>
      </c>
      <c r="Y32" s="10">
        <v>269.75</v>
      </c>
    </row>
    <row r="33" spans="1:25" x14ac:dyDescent="0.45">
      <c r="A33" t="s">
        <v>35</v>
      </c>
      <c r="B33" s="11">
        <v>1.49</v>
      </c>
      <c r="C33" s="11">
        <v>1.63</v>
      </c>
      <c r="D33" s="11">
        <v>2.59</v>
      </c>
      <c r="E33" s="11">
        <v>3.18</v>
      </c>
      <c r="F33" s="11">
        <v>3.33</v>
      </c>
      <c r="G33" s="11">
        <v>2.65</v>
      </c>
      <c r="H33" s="11">
        <v>2.77</v>
      </c>
      <c r="I33" s="11">
        <v>2.9</v>
      </c>
      <c r="J33" s="11">
        <v>3.26</v>
      </c>
      <c r="K33" s="11">
        <v>3.49</v>
      </c>
      <c r="L33" s="11">
        <v>4.01</v>
      </c>
      <c r="M33" s="11">
        <v>4.6100000000000003</v>
      </c>
      <c r="N33" s="11">
        <v>4.9800000000000004</v>
      </c>
      <c r="O33" s="11">
        <v>5.8</v>
      </c>
      <c r="P33" s="11">
        <v>5.41</v>
      </c>
      <c r="Q33" s="11">
        <v>5.76</v>
      </c>
      <c r="R33" s="11">
        <v>5.69</v>
      </c>
      <c r="S33" s="11">
        <v>6.08</v>
      </c>
      <c r="T33" s="11">
        <v>5.91</v>
      </c>
      <c r="U33" s="11">
        <v>5.59</v>
      </c>
      <c r="V33" s="11">
        <v>6.17</v>
      </c>
      <c r="W33" s="11">
        <v>6.96</v>
      </c>
      <c r="X33" s="11">
        <v>6.8199999999999994</v>
      </c>
      <c r="Y33" s="11">
        <v>5.86</v>
      </c>
    </row>
    <row r="34" spans="1:25" x14ac:dyDescent="0.45">
      <c r="A34" t="s">
        <v>37</v>
      </c>
      <c r="B34" s="11">
        <v>79.09</v>
      </c>
      <c r="C34" s="11">
        <v>70.27</v>
      </c>
      <c r="D34" s="11">
        <v>81.180000000000007</v>
      </c>
      <c r="E34" s="11">
        <v>74.73</v>
      </c>
      <c r="F34" s="11">
        <v>79.099999999999994</v>
      </c>
      <c r="G34" s="11">
        <v>79.06</v>
      </c>
      <c r="H34" s="11">
        <v>66.739999999999995</v>
      </c>
      <c r="I34" s="11">
        <v>72.8</v>
      </c>
      <c r="J34" s="11">
        <v>48.71</v>
      </c>
      <c r="K34" s="11">
        <v>35.909999999999997</v>
      </c>
      <c r="L34" s="11">
        <v>25.33</v>
      </c>
      <c r="M34" s="11">
        <v>43.98</v>
      </c>
      <c r="N34" s="11">
        <v>55.07</v>
      </c>
      <c r="O34" s="11">
        <v>39.94</v>
      </c>
      <c r="P34" s="11">
        <v>43.81</v>
      </c>
      <c r="Q34" s="11">
        <v>51.37</v>
      </c>
      <c r="R34" s="11">
        <v>36.43</v>
      </c>
      <c r="S34" s="11">
        <v>45.13</v>
      </c>
      <c r="T34" s="11">
        <v>37.340000000000003</v>
      </c>
      <c r="U34" s="11">
        <v>12.86</v>
      </c>
      <c r="V34" s="11">
        <v>5.52</v>
      </c>
      <c r="W34" s="11">
        <v>4.8600000000000003</v>
      </c>
      <c r="X34" s="11">
        <v>7.86</v>
      </c>
      <c r="Y34" s="11">
        <v>3.9</v>
      </c>
    </row>
    <row r="35" spans="1:25" x14ac:dyDescent="0.45">
      <c r="A35" t="s">
        <v>39</v>
      </c>
      <c r="B35" s="11">
        <v>20.18</v>
      </c>
      <c r="C35" s="11">
        <v>23.36</v>
      </c>
      <c r="D35" s="11">
        <v>32.39</v>
      </c>
      <c r="E35" s="11">
        <v>39.369999999999997</v>
      </c>
      <c r="F35" s="11">
        <v>55.46</v>
      </c>
      <c r="G35" s="11">
        <v>79.010000000000005</v>
      </c>
      <c r="H35" s="11">
        <v>90.57</v>
      </c>
      <c r="I35" s="11">
        <v>94.8</v>
      </c>
      <c r="J35" s="11">
        <v>120.8</v>
      </c>
      <c r="K35" s="11">
        <v>107.75</v>
      </c>
      <c r="L35" s="11">
        <v>94.85</v>
      </c>
      <c r="M35" s="11">
        <v>85.51</v>
      </c>
      <c r="N35" s="11">
        <v>73.31</v>
      </c>
      <c r="O35" s="11">
        <v>57.54</v>
      </c>
      <c r="P35" s="11">
        <v>47.27</v>
      </c>
      <c r="Q35" s="11">
        <v>52.5</v>
      </c>
      <c r="R35" s="11">
        <v>52.83</v>
      </c>
      <c r="S35" s="11">
        <v>64.040000000000006</v>
      </c>
      <c r="T35" s="11">
        <v>58</v>
      </c>
      <c r="U35" s="11">
        <v>83.71</v>
      </c>
      <c r="V35" s="11">
        <v>69.739999999999995</v>
      </c>
      <c r="W35" s="11">
        <v>71.5</v>
      </c>
      <c r="X35" s="11">
        <v>86.1</v>
      </c>
      <c r="Y35" s="11">
        <v>63.24</v>
      </c>
    </row>
    <row r="36" spans="1:25" x14ac:dyDescent="0.45">
      <c r="A36" t="s">
        <v>44</v>
      </c>
      <c r="B36" s="11">
        <v>28.26</v>
      </c>
      <c r="C36" s="11">
        <v>40.89</v>
      </c>
      <c r="D36" s="11">
        <v>21.22</v>
      </c>
      <c r="E36" s="11">
        <v>40.479999999999997</v>
      </c>
      <c r="F36" s="11">
        <v>31.08</v>
      </c>
      <c r="G36" s="11">
        <v>18.39</v>
      </c>
      <c r="H36" s="11">
        <v>25.96</v>
      </c>
      <c r="I36" s="11">
        <v>27.31</v>
      </c>
      <c r="J36" s="11">
        <v>23.36</v>
      </c>
      <c r="K36" s="11">
        <v>26.41</v>
      </c>
      <c r="L36" s="11">
        <v>42.3</v>
      </c>
      <c r="M36" s="11">
        <v>30.6</v>
      </c>
      <c r="N36" s="11">
        <v>20.55</v>
      </c>
      <c r="O36" s="11">
        <v>36.869999999999997</v>
      </c>
      <c r="P36" s="11">
        <v>39.17</v>
      </c>
      <c r="Q36" s="11">
        <v>28.14</v>
      </c>
      <c r="R36" s="11">
        <v>36.4</v>
      </c>
      <c r="S36" s="11">
        <v>18.32</v>
      </c>
      <c r="T36" s="11">
        <v>34.33</v>
      </c>
      <c r="U36" s="11">
        <v>24.65</v>
      </c>
      <c r="V36" s="11">
        <v>30.51</v>
      </c>
      <c r="W36" s="11">
        <v>29.63</v>
      </c>
      <c r="X36" s="11">
        <v>17.59</v>
      </c>
      <c r="Y36" s="11">
        <v>20.010000000000002</v>
      </c>
    </row>
    <row r="37" spans="1:25" x14ac:dyDescent="0.45">
      <c r="A37" t="s">
        <v>45</v>
      </c>
      <c r="B37" s="11">
        <v>62.21</v>
      </c>
      <c r="C37" s="11">
        <v>63.71</v>
      </c>
      <c r="D37" s="11">
        <v>63.02</v>
      </c>
      <c r="E37" s="11">
        <v>61.88</v>
      </c>
      <c r="F37" s="11">
        <v>63.61</v>
      </c>
      <c r="G37" s="11">
        <v>57.54</v>
      </c>
      <c r="H37" s="11">
        <v>60.13</v>
      </c>
      <c r="I37" s="11">
        <v>55.1</v>
      </c>
      <c r="J37" s="11">
        <v>58.97</v>
      </c>
      <c r="K37" s="11">
        <v>52.76</v>
      </c>
      <c r="L37" s="11">
        <v>61.99</v>
      </c>
      <c r="M37" s="11">
        <v>57.72</v>
      </c>
      <c r="N37" s="11">
        <v>61.47</v>
      </c>
      <c r="O37" s="11">
        <v>56.73</v>
      </c>
      <c r="P37" s="11">
        <v>57.31</v>
      </c>
      <c r="Q37" s="11">
        <v>57.2</v>
      </c>
      <c r="R37" s="11">
        <v>58.63</v>
      </c>
      <c r="S37" s="11">
        <v>58.04</v>
      </c>
      <c r="T37" s="11">
        <v>55.77</v>
      </c>
      <c r="U37" s="11">
        <v>58.35</v>
      </c>
      <c r="V37" s="11">
        <v>58.3</v>
      </c>
      <c r="W37" s="11">
        <v>56.56</v>
      </c>
      <c r="X37" s="11">
        <v>58.59</v>
      </c>
      <c r="Y37" s="11">
        <v>56.8</v>
      </c>
    </row>
    <row r="38" spans="1:25" x14ac:dyDescent="0.45">
      <c r="A38" t="s">
        <v>41</v>
      </c>
      <c r="B38" s="11">
        <v>24.95</v>
      </c>
      <c r="C38" s="11">
        <v>26.43</v>
      </c>
      <c r="D38" s="11">
        <v>30.15</v>
      </c>
      <c r="E38" s="11">
        <v>25.57</v>
      </c>
      <c r="F38" s="11">
        <v>28.31</v>
      </c>
      <c r="G38" s="11">
        <v>31.58</v>
      </c>
      <c r="H38" s="11">
        <v>26</v>
      </c>
      <c r="I38" s="11">
        <v>20.86</v>
      </c>
      <c r="J38" s="11">
        <v>19.16</v>
      </c>
      <c r="K38" s="11">
        <v>20.22</v>
      </c>
      <c r="L38" s="11">
        <v>17.86</v>
      </c>
      <c r="M38" s="11">
        <v>16.8</v>
      </c>
      <c r="N38" s="11">
        <v>17.13</v>
      </c>
      <c r="O38" s="11">
        <v>15.84</v>
      </c>
      <c r="P38" s="11">
        <v>15.79</v>
      </c>
      <c r="Q38" s="11">
        <v>19.02</v>
      </c>
      <c r="R38" s="11">
        <v>18.18</v>
      </c>
      <c r="S38" s="11">
        <v>17.239999999999998</v>
      </c>
      <c r="T38" s="11">
        <v>16.420000000000002</v>
      </c>
      <c r="U38" s="11">
        <v>14.61</v>
      </c>
      <c r="V38" s="11">
        <v>12.12</v>
      </c>
      <c r="W38" s="11">
        <v>12.08</v>
      </c>
      <c r="X38" s="11">
        <v>11.69</v>
      </c>
      <c r="Y38" s="11">
        <v>10.73</v>
      </c>
    </row>
    <row r="39" spans="1:25" x14ac:dyDescent="0.45">
      <c r="A39" t="s">
        <v>46</v>
      </c>
      <c r="B39" s="11">
        <v>0.01</v>
      </c>
      <c r="C39" s="11">
        <v>0.02</v>
      </c>
      <c r="D39" s="11">
        <v>0.02</v>
      </c>
      <c r="E39" s="11">
        <v>0.02</v>
      </c>
      <c r="F39" s="11">
        <v>0.02</v>
      </c>
      <c r="G39" s="11">
        <v>0.05</v>
      </c>
      <c r="H39" s="11">
        <v>0.12</v>
      </c>
      <c r="I39" s="11">
        <v>0.52</v>
      </c>
      <c r="J39" s="11">
        <v>2.58</v>
      </c>
      <c r="K39" s="11">
        <v>6.06</v>
      </c>
      <c r="L39" s="11">
        <v>7.19</v>
      </c>
      <c r="M39" s="11">
        <v>9.4</v>
      </c>
      <c r="N39" s="11">
        <v>11.97</v>
      </c>
      <c r="O39" s="11">
        <v>13.1</v>
      </c>
      <c r="P39" s="11">
        <v>13.67</v>
      </c>
      <c r="Q39" s="11">
        <v>13.86</v>
      </c>
      <c r="R39" s="11">
        <v>13.64</v>
      </c>
      <c r="S39" s="11">
        <v>14.4</v>
      </c>
      <c r="T39" s="11">
        <v>12.74</v>
      </c>
      <c r="U39" s="11">
        <v>15.1</v>
      </c>
      <c r="V39" s="11">
        <v>20.67</v>
      </c>
      <c r="W39" s="11">
        <v>27.1</v>
      </c>
      <c r="X39" s="11">
        <v>35.72</v>
      </c>
      <c r="Y39" s="11">
        <v>45.08</v>
      </c>
    </row>
    <row r="40" spans="1:25" x14ac:dyDescent="0.45">
      <c r="A40" t="s">
        <v>47</v>
      </c>
      <c r="B40" s="11">
        <v>4.7300000000000004</v>
      </c>
      <c r="C40" s="11">
        <v>6.76</v>
      </c>
      <c r="D40" s="11">
        <v>9.34</v>
      </c>
      <c r="E40" s="11">
        <v>12.07</v>
      </c>
      <c r="F40" s="11">
        <v>15.7</v>
      </c>
      <c r="G40" s="11">
        <v>21.18</v>
      </c>
      <c r="H40" s="11">
        <v>23.3</v>
      </c>
      <c r="I40" s="11">
        <v>27.57</v>
      </c>
      <c r="J40" s="11">
        <v>32.950000000000003</v>
      </c>
      <c r="K40" s="11">
        <v>38.119999999999997</v>
      </c>
      <c r="L40" s="11">
        <v>44.27</v>
      </c>
      <c r="M40" s="11">
        <v>42.92</v>
      </c>
      <c r="N40" s="11">
        <v>49.47</v>
      </c>
      <c r="O40" s="11">
        <v>55.64</v>
      </c>
      <c r="P40" s="11">
        <v>52.01</v>
      </c>
      <c r="Q40" s="11">
        <v>49.32</v>
      </c>
      <c r="R40" s="11">
        <v>48.9</v>
      </c>
      <c r="S40" s="11">
        <v>49.13</v>
      </c>
      <c r="T40" s="11">
        <v>50.89</v>
      </c>
      <c r="U40" s="11">
        <v>55.65</v>
      </c>
      <c r="V40" s="11">
        <v>56.44</v>
      </c>
      <c r="W40" s="11">
        <v>62.06</v>
      </c>
      <c r="X40" s="11">
        <v>61.9</v>
      </c>
      <c r="Y40" s="11">
        <v>64.13</v>
      </c>
    </row>
    <row r="44" spans="1:25" ht="15.75" x14ac:dyDescent="0.5">
      <c r="A44" s="7" t="s">
        <v>51</v>
      </c>
    </row>
    <row r="45" spans="1:25" x14ac:dyDescent="0.45">
      <c r="A45" s="8" t="s">
        <v>43</v>
      </c>
      <c r="B45" s="8">
        <v>2000</v>
      </c>
      <c r="C45" s="8">
        <v>2001</v>
      </c>
      <c r="D45" s="8">
        <v>2002</v>
      </c>
      <c r="E45" s="8">
        <v>2003</v>
      </c>
      <c r="F45" s="8">
        <v>2004</v>
      </c>
      <c r="G45" s="8">
        <v>2005</v>
      </c>
      <c r="H45" s="8">
        <v>2006</v>
      </c>
      <c r="I45" s="8">
        <v>2007</v>
      </c>
      <c r="J45" s="8">
        <v>2008</v>
      </c>
      <c r="K45" s="8">
        <v>2009</v>
      </c>
      <c r="L45" s="8">
        <v>2010</v>
      </c>
      <c r="M45" s="8">
        <v>2011</v>
      </c>
      <c r="N45" s="8">
        <v>2012</v>
      </c>
      <c r="O45" s="8">
        <v>2013</v>
      </c>
      <c r="P45" s="8">
        <v>2014</v>
      </c>
      <c r="Q45" s="8">
        <v>2015</v>
      </c>
      <c r="R45" s="8">
        <v>2016</v>
      </c>
      <c r="S45" s="8">
        <v>2017</v>
      </c>
      <c r="T45" s="8">
        <v>2018</v>
      </c>
      <c r="U45" s="8">
        <v>2019</v>
      </c>
      <c r="V45" s="8">
        <v>2020</v>
      </c>
      <c r="W45" s="8">
        <v>2021</v>
      </c>
      <c r="X45" s="8">
        <v>2022</v>
      </c>
    </row>
    <row r="46" spans="1:25" x14ac:dyDescent="0.45">
      <c r="A46" s="10" t="s">
        <v>50</v>
      </c>
      <c r="B46" s="10">
        <v>224.46800000000002</v>
      </c>
      <c r="C46" s="10">
        <v>236.036</v>
      </c>
      <c r="D46" s="10">
        <v>244.95100000000002</v>
      </c>
      <c r="E46" s="10">
        <v>260.70600000000002</v>
      </c>
      <c r="F46" s="10">
        <v>279.97474299999999</v>
      </c>
      <c r="G46" s="10">
        <v>294.083979</v>
      </c>
      <c r="H46" s="10">
        <v>299.459968</v>
      </c>
      <c r="I46" s="10">
        <v>305.05920800000001</v>
      </c>
      <c r="J46" s="10">
        <v>313.75814700000001</v>
      </c>
      <c r="K46" s="10">
        <v>294.62</v>
      </c>
      <c r="L46" s="10">
        <v>301.52719999999999</v>
      </c>
      <c r="M46" s="10">
        <v>293.84699999999998</v>
      </c>
      <c r="N46" s="10">
        <v>297.55862400000001</v>
      </c>
      <c r="O46" s="10">
        <v>285.63112000000001</v>
      </c>
      <c r="P46" s="10">
        <v>278.74928199999999</v>
      </c>
      <c r="Q46" s="10">
        <v>280.91145400000005</v>
      </c>
      <c r="R46" s="10">
        <v>274.77176699999995</v>
      </c>
      <c r="S46" s="10">
        <v>275.726</v>
      </c>
      <c r="T46" s="10">
        <v>274.452</v>
      </c>
      <c r="U46" s="10">
        <v>273.23699999999997</v>
      </c>
      <c r="V46" s="10">
        <v>263.346</v>
      </c>
      <c r="W46" s="10">
        <v>274.29300000000001</v>
      </c>
      <c r="X46" s="10">
        <v>292.47200000000004</v>
      </c>
    </row>
    <row r="47" spans="1:25" x14ac:dyDescent="0.45">
      <c r="A47" t="s">
        <v>35</v>
      </c>
      <c r="B47" s="11">
        <v>1.4929999999999999</v>
      </c>
      <c r="C47" s="11">
        <v>1.631</v>
      </c>
      <c r="D47" s="11">
        <v>2.5859999999999999</v>
      </c>
      <c r="E47" s="11">
        <v>3.1840000000000002</v>
      </c>
      <c r="F47" s="11">
        <v>3.33</v>
      </c>
      <c r="G47" s="11">
        <v>2.653</v>
      </c>
      <c r="H47" s="11">
        <v>2.774</v>
      </c>
      <c r="I47" s="11">
        <v>2.8979999999999997</v>
      </c>
      <c r="J47" s="11">
        <v>3.2549999999999999</v>
      </c>
      <c r="K47" s="11">
        <v>3.488</v>
      </c>
      <c r="L47" s="11">
        <v>4.0149999999999997</v>
      </c>
      <c r="M47" s="11">
        <v>4.609</v>
      </c>
      <c r="N47" s="11">
        <v>4.9770000000000003</v>
      </c>
      <c r="O47" s="11">
        <v>5.798</v>
      </c>
      <c r="P47" s="11">
        <v>5.4140000000000006</v>
      </c>
      <c r="Q47" s="11">
        <v>5.7640000000000002</v>
      </c>
      <c r="R47" s="11">
        <v>5.6890000000000001</v>
      </c>
      <c r="S47" s="11">
        <v>6.0780000000000003</v>
      </c>
      <c r="T47" s="11">
        <v>5.9110000000000005</v>
      </c>
      <c r="U47" s="11">
        <v>5.5720000000000001</v>
      </c>
      <c r="V47" s="11">
        <v>6.1379999999999999</v>
      </c>
      <c r="W47" s="11">
        <v>6.9425509999999999</v>
      </c>
      <c r="X47" s="11">
        <v>6.7985000000000007</v>
      </c>
    </row>
    <row r="48" spans="1:25" x14ac:dyDescent="0.45">
      <c r="A48" t="s">
        <v>37</v>
      </c>
      <c r="B48" s="11">
        <v>80.858000000000004</v>
      </c>
      <c r="C48" s="11">
        <v>71.733999999999995</v>
      </c>
      <c r="D48" s="11">
        <v>82.456999999999994</v>
      </c>
      <c r="E48" s="11">
        <v>75.954999999999998</v>
      </c>
      <c r="F48" s="11">
        <v>80.322999999999993</v>
      </c>
      <c r="G48" s="11">
        <v>80.766999999999996</v>
      </c>
      <c r="H48" s="11">
        <v>67.977999999999994</v>
      </c>
      <c r="I48" s="11">
        <v>74.084999999999994</v>
      </c>
      <c r="J48" s="11">
        <v>49.972999999999999</v>
      </c>
      <c r="K48" s="11">
        <v>36.938000000000002</v>
      </c>
      <c r="L48" s="11">
        <v>26.323</v>
      </c>
      <c r="M48" s="11">
        <v>45.125999999999998</v>
      </c>
      <c r="N48" s="11">
        <v>55.991</v>
      </c>
      <c r="O48" s="11">
        <v>41.332000000000001</v>
      </c>
      <c r="P48" s="11">
        <v>45.295000000000002</v>
      </c>
      <c r="Q48" s="11">
        <v>52.676000000000002</v>
      </c>
      <c r="R48" s="11">
        <v>37.453000000000003</v>
      </c>
      <c r="S48" s="11">
        <v>46.348999999999997</v>
      </c>
      <c r="T48" s="11">
        <v>38.716000000000001</v>
      </c>
      <c r="U48" s="11">
        <v>13.981999999999999</v>
      </c>
      <c r="V48" s="11">
        <v>6.149</v>
      </c>
      <c r="W48" s="11">
        <v>6.0140000000000002</v>
      </c>
      <c r="X48" s="11">
        <v>8.6959999999999997</v>
      </c>
    </row>
    <row r="49" spans="1:25" x14ac:dyDescent="0.45">
      <c r="A49" t="s">
        <v>39</v>
      </c>
      <c r="B49" s="11">
        <v>20.178000000000001</v>
      </c>
      <c r="C49" s="11">
        <v>23.358000000000001</v>
      </c>
      <c r="D49" s="11">
        <v>32.386000000000003</v>
      </c>
      <c r="E49" s="11">
        <v>39.368000000000002</v>
      </c>
      <c r="F49" s="11">
        <v>55.46</v>
      </c>
      <c r="G49" s="11">
        <v>79.010999999999996</v>
      </c>
      <c r="H49" s="11">
        <v>90.57</v>
      </c>
      <c r="I49" s="11">
        <v>94.799000000000007</v>
      </c>
      <c r="J49" s="11">
        <v>120.798</v>
      </c>
      <c r="K49" s="11">
        <v>107.746</v>
      </c>
      <c r="L49" s="11">
        <v>94.850999999999999</v>
      </c>
      <c r="M49" s="11">
        <v>85.507999999999996</v>
      </c>
      <c r="N49" s="11">
        <v>73.308000000000007</v>
      </c>
      <c r="O49" s="11">
        <v>57.536000000000001</v>
      </c>
      <c r="P49" s="11">
        <v>47.273000000000003</v>
      </c>
      <c r="Q49" s="11">
        <v>52.497999999999998</v>
      </c>
      <c r="R49" s="11">
        <v>52.82</v>
      </c>
      <c r="S49" s="11">
        <v>64.037000000000006</v>
      </c>
      <c r="T49" s="11">
        <v>58.003999999999998</v>
      </c>
      <c r="U49" s="11">
        <v>83.703000000000003</v>
      </c>
      <c r="V49" s="11">
        <v>69.739000000000004</v>
      </c>
      <c r="W49" s="11">
        <v>71.501999999999995</v>
      </c>
      <c r="X49" s="11">
        <v>85.974999999999994</v>
      </c>
    </row>
    <row r="50" spans="1:25" x14ac:dyDescent="0.45">
      <c r="A50" t="s">
        <v>44</v>
      </c>
      <c r="B50" s="11">
        <v>31.807000000000002</v>
      </c>
      <c r="C50" s="11">
        <v>43.863999999999997</v>
      </c>
      <c r="D50" s="11">
        <v>26.27</v>
      </c>
      <c r="E50" s="11">
        <v>43.896999999999998</v>
      </c>
      <c r="F50" s="11">
        <v>34.439</v>
      </c>
      <c r="G50" s="11">
        <v>23.024999999999999</v>
      </c>
      <c r="H50" s="11">
        <v>29.831</v>
      </c>
      <c r="I50" s="11">
        <v>30.522000000000002</v>
      </c>
      <c r="J50" s="11">
        <v>26.144000000000002</v>
      </c>
      <c r="K50" s="11">
        <v>29.162000000000003</v>
      </c>
      <c r="L50" s="11">
        <v>45.511000000000003</v>
      </c>
      <c r="M50" s="11">
        <v>32.911000000000001</v>
      </c>
      <c r="N50" s="11">
        <v>24.162000000000003</v>
      </c>
      <c r="O50" s="11">
        <v>41.052275999999999</v>
      </c>
      <c r="P50" s="11">
        <v>42.969839</v>
      </c>
      <c r="Q50" s="11">
        <v>31.368000000000002</v>
      </c>
      <c r="R50" s="11">
        <v>39.865037000000001</v>
      </c>
      <c r="S50" s="11">
        <v>21.07</v>
      </c>
      <c r="T50" s="11">
        <v>36.803000000000004</v>
      </c>
      <c r="U50" s="11">
        <v>26.874000000000002</v>
      </c>
      <c r="V50" s="11">
        <v>33.998000000000005</v>
      </c>
      <c r="W50" s="11">
        <v>32.847000000000001</v>
      </c>
      <c r="X50" s="11">
        <v>22.102</v>
      </c>
    </row>
    <row r="51" spans="1:25" x14ac:dyDescent="0.45">
      <c r="A51" t="s">
        <v>45</v>
      </c>
      <c r="B51" s="11">
        <v>62.206000000000003</v>
      </c>
      <c r="C51" s="11">
        <v>63.707999999999998</v>
      </c>
      <c r="D51" s="11">
        <v>63.015999999999998</v>
      </c>
      <c r="E51" s="11">
        <v>61.875</v>
      </c>
      <c r="F51" s="11">
        <v>63.606000000000002</v>
      </c>
      <c r="G51" s="11">
        <v>57.539000000000001</v>
      </c>
      <c r="H51" s="11">
        <v>60.125999999999998</v>
      </c>
      <c r="I51" s="11">
        <v>55.103000000000002</v>
      </c>
      <c r="J51" s="11">
        <v>58.972999999999999</v>
      </c>
      <c r="K51" s="11">
        <v>52.761000000000003</v>
      </c>
      <c r="L51" s="11">
        <v>61.99</v>
      </c>
      <c r="M51" s="11">
        <v>57.718000000000004</v>
      </c>
      <c r="N51" s="11">
        <v>61.47</v>
      </c>
      <c r="O51" s="11">
        <v>56.725999999999999</v>
      </c>
      <c r="P51" s="11">
        <v>57.305</v>
      </c>
      <c r="Q51" s="11">
        <v>57.195999999999998</v>
      </c>
      <c r="R51" s="11">
        <v>58.633000000000003</v>
      </c>
      <c r="S51" s="11">
        <v>58.039000000000001</v>
      </c>
      <c r="T51" s="11">
        <v>55.765999999999998</v>
      </c>
      <c r="U51" s="11">
        <v>58.348999999999997</v>
      </c>
      <c r="V51" s="11">
        <v>58.298999999999999</v>
      </c>
      <c r="W51" s="11">
        <v>56.564</v>
      </c>
      <c r="X51" s="11">
        <v>58.59</v>
      </c>
    </row>
    <row r="52" spans="1:25" x14ac:dyDescent="0.45">
      <c r="A52" t="s">
        <v>41</v>
      </c>
      <c r="B52" s="11">
        <v>23.184999999999999</v>
      </c>
      <c r="C52" s="11">
        <v>24.965</v>
      </c>
      <c r="D52" s="11">
        <v>28.876000000000001</v>
      </c>
      <c r="E52" s="11">
        <v>24.331999999999997</v>
      </c>
      <c r="F52" s="11">
        <v>27.093</v>
      </c>
      <c r="G52" s="11">
        <v>29.865000000000002</v>
      </c>
      <c r="H52" s="11">
        <v>24.759</v>
      </c>
      <c r="I52" s="11">
        <v>19.568999999999999</v>
      </c>
      <c r="J52" s="11">
        <v>19.090999999999998</v>
      </c>
      <c r="K52" s="11">
        <v>20.344000000000001</v>
      </c>
      <c r="L52" s="11">
        <v>17.380000000000003</v>
      </c>
      <c r="M52" s="11">
        <v>15.657999999999999</v>
      </c>
      <c r="N52" s="11">
        <v>16.210999999999999</v>
      </c>
      <c r="O52" s="11">
        <v>14.445</v>
      </c>
      <c r="P52" s="11">
        <v>14.807</v>
      </c>
      <c r="Q52" s="11">
        <v>18.225000000000001</v>
      </c>
      <c r="R52" s="11">
        <v>17.763999999999999</v>
      </c>
      <c r="S52" s="11">
        <v>16.629000000000001</v>
      </c>
      <c r="T52" s="11">
        <v>15.612</v>
      </c>
      <c r="U52" s="11">
        <v>14.007</v>
      </c>
      <c r="V52" s="11">
        <v>11.912000000000001</v>
      </c>
      <c r="W52" s="11">
        <v>11.264449000000001</v>
      </c>
      <c r="X52" s="11">
        <v>11.762499999999999</v>
      </c>
    </row>
    <row r="53" spans="1:25" x14ac:dyDescent="0.45">
      <c r="A53" t="s">
        <v>46</v>
      </c>
      <c r="B53" s="11">
        <v>1.4E-2</v>
      </c>
      <c r="C53" s="11">
        <v>1.7000000000000001E-2</v>
      </c>
      <c r="D53" s="11">
        <v>1.7999999999999999E-2</v>
      </c>
      <c r="E53" s="11">
        <v>0.02</v>
      </c>
      <c r="F53" s="11">
        <v>2.3743E-2</v>
      </c>
      <c r="G53" s="11">
        <v>4.7979000000000001E-2</v>
      </c>
      <c r="H53" s="11">
        <v>0.12496800000000001</v>
      </c>
      <c r="I53" s="11">
        <v>0.51520799999999989</v>
      </c>
      <c r="J53" s="11">
        <v>2.578147</v>
      </c>
      <c r="K53" s="11">
        <v>6.0640000000000001</v>
      </c>
      <c r="L53" s="11">
        <v>7.1861999999999995</v>
      </c>
      <c r="M53" s="11">
        <v>9.3990000000000009</v>
      </c>
      <c r="N53" s="11">
        <v>11.967624000000001</v>
      </c>
      <c r="O53" s="11">
        <v>13.095844</v>
      </c>
      <c r="P53" s="11">
        <v>13.672442999999999</v>
      </c>
      <c r="Q53" s="11">
        <v>13.859454000000001</v>
      </c>
      <c r="R53" s="11">
        <v>13.64273</v>
      </c>
      <c r="S53" s="11">
        <v>14.396999999999998</v>
      </c>
      <c r="T53" s="11">
        <v>12.744</v>
      </c>
      <c r="U53" s="11">
        <v>15.103</v>
      </c>
      <c r="V53" s="11">
        <v>20.667000000000002</v>
      </c>
      <c r="W53" s="11">
        <v>27.097999999999999</v>
      </c>
      <c r="X53" s="11">
        <v>35.764000000000003</v>
      </c>
    </row>
    <row r="54" spans="1:25" x14ac:dyDescent="0.45">
      <c r="A54" t="s">
        <v>47</v>
      </c>
      <c r="B54" s="11">
        <v>4.7270000000000003</v>
      </c>
      <c r="C54" s="11">
        <v>6.7590000000000003</v>
      </c>
      <c r="D54" s="11">
        <v>9.3420000000000005</v>
      </c>
      <c r="E54" s="11">
        <v>12.074999999999999</v>
      </c>
      <c r="F54" s="11">
        <v>15.7</v>
      </c>
      <c r="G54" s="11">
        <v>21.175999999999998</v>
      </c>
      <c r="H54" s="11">
        <v>23.297000000000001</v>
      </c>
      <c r="I54" s="11">
        <v>27.568000000000001</v>
      </c>
      <c r="J54" s="11">
        <v>32.945999999999998</v>
      </c>
      <c r="K54" s="11">
        <v>38.116999999999997</v>
      </c>
      <c r="L54" s="11">
        <v>44.271000000000001</v>
      </c>
      <c r="M54" s="11">
        <v>42.917999999999999</v>
      </c>
      <c r="N54" s="11">
        <v>49.472000000000001</v>
      </c>
      <c r="O54" s="11">
        <v>55.646000000000001</v>
      </c>
      <c r="P54" s="11">
        <v>52.013000000000005</v>
      </c>
      <c r="Q54" s="11">
        <v>49.325000000000003</v>
      </c>
      <c r="R54" s="11">
        <v>48.905000000000001</v>
      </c>
      <c r="S54" s="11">
        <v>49.127000000000002</v>
      </c>
      <c r="T54" s="11">
        <v>50.896000000000001</v>
      </c>
      <c r="U54" s="11">
        <v>55.647000000000006</v>
      </c>
      <c r="V54" s="11">
        <v>56.444000000000003</v>
      </c>
      <c r="W54" s="11">
        <v>62.061</v>
      </c>
      <c r="X54" s="11">
        <v>62.784000000000006</v>
      </c>
    </row>
    <row r="58" spans="1:25" ht="15.75" x14ac:dyDescent="0.5">
      <c r="A58" s="7" t="s">
        <v>52</v>
      </c>
    </row>
    <row r="59" spans="1:25" x14ac:dyDescent="0.45">
      <c r="A59" s="8" t="s">
        <v>43</v>
      </c>
      <c r="B59" s="8">
        <v>2000</v>
      </c>
      <c r="C59" s="8">
        <v>2001</v>
      </c>
      <c r="D59" s="8">
        <v>2002</v>
      </c>
      <c r="E59" s="8">
        <v>2003</v>
      </c>
      <c r="F59" s="8">
        <v>2004</v>
      </c>
      <c r="G59" s="8">
        <v>2005</v>
      </c>
      <c r="H59" s="8">
        <v>2006</v>
      </c>
      <c r="I59" s="8">
        <v>2007</v>
      </c>
      <c r="J59" s="8">
        <v>2008</v>
      </c>
      <c r="K59" s="8">
        <v>2009</v>
      </c>
      <c r="L59" s="8">
        <v>2010</v>
      </c>
      <c r="M59" s="8">
        <v>2011</v>
      </c>
      <c r="N59" s="8">
        <v>2012</v>
      </c>
      <c r="O59" s="8">
        <v>2013</v>
      </c>
      <c r="P59" s="8">
        <v>2014</v>
      </c>
      <c r="Q59" s="8">
        <v>2015</v>
      </c>
      <c r="R59" s="8">
        <v>2016</v>
      </c>
      <c r="S59" s="8">
        <v>2017</v>
      </c>
      <c r="T59" s="8">
        <v>2018</v>
      </c>
      <c r="U59" s="8">
        <v>2019</v>
      </c>
      <c r="V59" s="8">
        <v>2020</v>
      </c>
      <c r="W59" s="8">
        <v>2021</v>
      </c>
      <c r="X59" s="8">
        <v>2022</v>
      </c>
      <c r="Y59" s="8">
        <v>2023</v>
      </c>
    </row>
    <row r="60" spans="1:25" x14ac:dyDescent="0.45">
      <c r="A60" t="s">
        <v>35</v>
      </c>
      <c r="B60" s="11">
        <v>0.22999999999999998</v>
      </c>
      <c r="C60" s="11">
        <v>0.25</v>
      </c>
      <c r="D60" s="11">
        <v>0.39999999999999997</v>
      </c>
      <c r="E60" s="11">
        <v>0.48</v>
      </c>
      <c r="F60" s="11">
        <v>0.55000000000000004</v>
      </c>
      <c r="G60" s="11">
        <v>0.57999999999999996</v>
      </c>
      <c r="H60" s="11">
        <v>0.62</v>
      </c>
      <c r="I60" s="11">
        <v>0.64</v>
      </c>
      <c r="J60" s="11">
        <v>0.62</v>
      </c>
      <c r="K60" s="11">
        <v>0.77</v>
      </c>
      <c r="L60" s="11">
        <v>0.85</v>
      </c>
      <c r="M60" s="11">
        <v>0.89</v>
      </c>
      <c r="N60" s="11">
        <v>0.98</v>
      </c>
      <c r="O60" s="11">
        <v>1.02</v>
      </c>
      <c r="P60" s="11">
        <v>1.04</v>
      </c>
      <c r="Q60" s="11">
        <v>1.04</v>
      </c>
      <c r="R60" s="11">
        <v>1.04</v>
      </c>
      <c r="S60" s="11">
        <v>1.05</v>
      </c>
      <c r="T60" s="11">
        <v>1.0699999999999998</v>
      </c>
      <c r="U60" s="11">
        <v>1.1200000000000001</v>
      </c>
      <c r="V60" s="11">
        <v>1.27</v>
      </c>
      <c r="W60" s="11">
        <v>1.2799999999999998</v>
      </c>
      <c r="X60" s="11">
        <v>1.29</v>
      </c>
      <c r="Y60" s="11">
        <v>1.29</v>
      </c>
    </row>
    <row r="61" spans="1:25" x14ac:dyDescent="0.45">
      <c r="A61" t="s">
        <v>37</v>
      </c>
      <c r="B61" s="11">
        <v>13.84</v>
      </c>
      <c r="C61" s="11">
        <v>13.84</v>
      </c>
      <c r="D61" s="11">
        <v>13.84</v>
      </c>
      <c r="E61" s="11">
        <v>13.84</v>
      </c>
      <c r="F61" s="11">
        <v>13.84</v>
      </c>
      <c r="G61" s="11">
        <v>13.84</v>
      </c>
      <c r="H61" s="11">
        <v>13.76</v>
      </c>
      <c r="I61" s="11">
        <v>13</v>
      </c>
      <c r="J61" s="11">
        <v>12.94</v>
      </c>
      <c r="K61" s="11">
        <v>12.94</v>
      </c>
      <c r="L61" s="11">
        <v>12.94</v>
      </c>
      <c r="M61" s="11">
        <v>12.78</v>
      </c>
      <c r="N61" s="11">
        <v>11.98</v>
      </c>
      <c r="O61" s="11">
        <v>11.39</v>
      </c>
      <c r="P61" s="11">
        <v>11.39</v>
      </c>
      <c r="Q61" s="11">
        <v>11.14</v>
      </c>
      <c r="R61" s="11">
        <v>10.61</v>
      </c>
      <c r="S61" s="11">
        <v>10.61</v>
      </c>
      <c r="T61" s="11">
        <v>10.24</v>
      </c>
      <c r="U61" s="11">
        <v>9.99</v>
      </c>
      <c r="V61" s="11">
        <v>5.2</v>
      </c>
      <c r="W61" s="11">
        <v>3.68</v>
      </c>
      <c r="X61" s="11">
        <v>2.95</v>
      </c>
      <c r="Y61" s="11">
        <v>2.95</v>
      </c>
    </row>
    <row r="62" spans="1:25" x14ac:dyDescent="0.45">
      <c r="A62" t="s">
        <v>39</v>
      </c>
      <c r="B62" s="11">
        <v>0.81</v>
      </c>
      <c r="C62" s="11">
        <v>1.26</v>
      </c>
      <c r="D62" s="11">
        <v>4.3899999999999997</v>
      </c>
      <c r="E62" s="11">
        <v>6.92</v>
      </c>
      <c r="F62" s="11">
        <v>8.5</v>
      </c>
      <c r="G62" s="11">
        <v>13.22</v>
      </c>
      <c r="H62" s="11">
        <v>18.28</v>
      </c>
      <c r="I62" s="11">
        <v>21.42</v>
      </c>
      <c r="J62" s="11">
        <v>24.06</v>
      </c>
      <c r="K62" s="11">
        <v>24.58</v>
      </c>
      <c r="L62" s="11">
        <v>25.78</v>
      </c>
      <c r="M62" s="11">
        <v>27.23</v>
      </c>
      <c r="N62" s="11">
        <v>27.28</v>
      </c>
      <c r="O62" s="11">
        <v>27.33</v>
      </c>
      <c r="P62" s="11">
        <v>27.33</v>
      </c>
      <c r="Q62" s="11">
        <v>27.33</v>
      </c>
      <c r="R62" s="11">
        <v>27.33</v>
      </c>
      <c r="S62" s="11">
        <v>27.33</v>
      </c>
      <c r="T62" s="11">
        <v>27.35</v>
      </c>
      <c r="U62" s="11">
        <v>27.35</v>
      </c>
      <c r="V62" s="11">
        <v>27.27</v>
      </c>
      <c r="W62" s="11">
        <v>27.27</v>
      </c>
      <c r="X62" s="11">
        <v>27.27</v>
      </c>
      <c r="Y62" s="11">
        <v>27.27</v>
      </c>
    </row>
    <row r="63" spans="1:25" x14ac:dyDescent="0.45">
      <c r="A63" t="s">
        <v>44</v>
      </c>
      <c r="B63" s="11">
        <v>15.51</v>
      </c>
      <c r="C63" s="11">
        <v>15.58</v>
      </c>
      <c r="D63" s="11">
        <v>15.61</v>
      </c>
      <c r="E63" s="11">
        <v>15.59</v>
      </c>
      <c r="F63" s="11">
        <v>15.71</v>
      </c>
      <c r="G63" s="11">
        <v>15.77</v>
      </c>
      <c r="H63" s="11">
        <v>15.86</v>
      </c>
      <c r="I63" s="11">
        <v>15.92</v>
      </c>
      <c r="J63" s="11">
        <v>16</v>
      </c>
      <c r="K63" s="11">
        <v>16.05</v>
      </c>
      <c r="L63" s="11">
        <v>16.079999999999998</v>
      </c>
      <c r="M63" s="11">
        <v>16.09</v>
      </c>
      <c r="N63" s="11">
        <v>16.100000000000001</v>
      </c>
      <c r="O63" s="11">
        <v>15.85</v>
      </c>
      <c r="P63" s="11">
        <v>15.89</v>
      </c>
      <c r="Q63" s="11">
        <v>16.72</v>
      </c>
      <c r="R63" s="11">
        <v>16.75</v>
      </c>
      <c r="S63" s="11">
        <v>16.75</v>
      </c>
      <c r="T63" s="11">
        <v>16.75</v>
      </c>
      <c r="U63" s="11">
        <v>16.78</v>
      </c>
      <c r="V63" s="11">
        <v>16.79</v>
      </c>
      <c r="W63" s="11">
        <v>16.8</v>
      </c>
      <c r="X63" s="11">
        <v>16.809999999999999</v>
      </c>
      <c r="Y63" s="11">
        <v>16.809999999999999</v>
      </c>
    </row>
    <row r="64" spans="1:25" x14ac:dyDescent="0.45">
      <c r="A64" t="s">
        <v>45</v>
      </c>
      <c r="B64" s="11">
        <v>7.5</v>
      </c>
      <c r="C64" s="11">
        <v>7.52</v>
      </c>
      <c r="D64" s="11">
        <v>7.58</v>
      </c>
      <c r="E64" s="11">
        <v>7.58</v>
      </c>
      <c r="F64" s="11">
        <v>7.58</v>
      </c>
      <c r="G64" s="11">
        <v>7.58</v>
      </c>
      <c r="H64" s="11">
        <v>7.36</v>
      </c>
      <c r="I64" s="11">
        <v>7.36</v>
      </c>
      <c r="J64" s="11">
        <v>7.36</v>
      </c>
      <c r="K64" s="11">
        <v>7.36</v>
      </c>
      <c r="L64" s="11">
        <v>7.45</v>
      </c>
      <c r="M64" s="11">
        <v>7.45</v>
      </c>
      <c r="N64" s="11">
        <v>7.45</v>
      </c>
      <c r="O64" s="11">
        <v>6.98</v>
      </c>
      <c r="P64" s="11">
        <v>7.4</v>
      </c>
      <c r="Q64" s="11">
        <v>7.4</v>
      </c>
      <c r="R64" s="11">
        <v>7.4</v>
      </c>
      <c r="S64" s="11">
        <v>7.12</v>
      </c>
      <c r="T64" s="11">
        <v>7.12</v>
      </c>
      <c r="U64" s="11">
        <v>7.12</v>
      </c>
      <c r="V64" s="11">
        <v>7.12</v>
      </c>
      <c r="W64" s="11">
        <v>7.12</v>
      </c>
      <c r="X64" s="11">
        <v>7.12</v>
      </c>
      <c r="Y64" s="11">
        <v>7.12</v>
      </c>
    </row>
    <row r="65" spans="1:26" x14ac:dyDescent="0.45">
      <c r="A65" t="s">
        <v>41</v>
      </c>
      <c r="B65" s="11">
        <v>2.35</v>
      </c>
      <c r="C65" s="11">
        <v>2.5499999999999998</v>
      </c>
      <c r="D65" s="11">
        <v>2.58</v>
      </c>
      <c r="E65" s="11">
        <v>2.81</v>
      </c>
      <c r="F65" s="11">
        <v>2.81</v>
      </c>
      <c r="G65" s="11">
        <v>2.86</v>
      </c>
      <c r="H65" s="11">
        <v>2.95</v>
      </c>
      <c r="I65" s="11">
        <v>3.19</v>
      </c>
      <c r="J65" s="11">
        <v>3.19</v>
      </c>
      <c r="K65" s="11">
        <v>3.19</v>
      </c>
      <c r="L65" s="11">
        <v>3.27</v>
      </c>
      <c r="M65" s="11">
        <v>3.27</v>
      </c>
      <c r="N65" s="11">
        <v>3.27</v>
      </c>
      <c r="O65" s="11">
        <v>3.27</v>
      </c>
      <c r="P65" s="11">
        <v>3.27</v>
      </c>
      <c r="Q65" s="11">
        <v>3.33</v>
      </c>
      <c r="R65" s="11">
        <v>3.33</v>
      </c>
      <c r="S65" s="11">
        <v>3.33</v>
      </c>
      <c r="T65" s="11">
        <v>3.33</v>
      </c>
      <c r="U65" s="11">
        <v>3.33</v>
      </c>
      <c r="V65" s="11">
        <v>3.21</v>
      </c>
      <c r="W65" s="11">
        <v>3.21</v>
      </c>
      <c r="X65" s="11">
        <v>3.21</v>
      </c>
      <c r="Y65" s="11">
        <v>3.21</v>
      </c>
    </row>
    <row r="66" spans="1:26" x14ac:dyDescent="0.45">
      <c r="A66" t="s">
        <v>46</v>
      </c>
      <c r="B66" s="11">
        <v>0.01</v>
      </c>
      <c r="C66" s="11">
        <v>0.01</v>
      </c>
      <c r="D66" s="11">
        <v>0.02</v>
      </c>
      <c r="E66" s="11">
        <v>0.02</v>
      </c>
      <c r="F66" s="11">
        <v>0.03</v>
      </c>
      <c r="G66" s="11">
        <v>0.05</v>
      </c>
      <c r="H66" s="11">
        <v>0.14000000000000001</v>
      </c>
      <c r="I66" s="11">
        <v>0.5</v>
      </c>
      <c r="J66" s="11">
        <v>3.45</v>
      </c>
      <c r="K66" s="11">
        <v>3.71</v>
      </c>
      <c r="L66" s="11">
        <v>4.5999999999999996</v>
      </c>
      <c r="M66" s="11">
        <v>5.43</v>
      </c>
      <c r="N66" s="11">
        <v>6.57</v>
      </c>
      <c r="O66" s="11">
        <v>6.99</v>
      </c>
      <c r="P66" s="11">
        <v>7</v>
      </c>
      <c r="Q66" s="11">
        <v>7.01</v>
      </c>
      <c r="R66" s="11">
        <v>7.02</v>
      </c>
      <c r="S66" s="11">
        <v>7.03</v>
      </c>
      <c r="T66" s="11">
        <v>7.07</v>
      </c>
      <c r="U66" s="11">
        <v>11.11</v>
      </c>
      <c r="V66" s="11">
        <v>12.44</v>
      </c>
      <c r="W66" s="11">
        <v>16.02</v>
      </c>
      <c r="X66" s="11">
        <v>25.62</v>
      </c>
      <c r="Y66" s="11">
        <v>31.02</v>
      </c>
    </row>
    <row r="67" spans="1:26" x14ac:dyDescent="0.45">
      <c r="A67" t="s">
        <v>47</v>
      </c>
      <c r="B67" s="11">
        <v>2.21</v>
      </c>
      <c r="C67" s="11">
        <v>3.4</v>
      </c>
      <c r="D67" s="11">
        <v>4.8899999999999997</v>
      </c>
      <c r="E67" s="11">
        <v>5.95</v>
      </c>
      <c r="F67" s="11">
        <v>8.32</v>
      </c>
      <c r="G67" s="11">
        <v>9.92</v>
      </c>
      <c r="H67" s="11">
        <v>11.72</v>
      </c>
      <c r="I67" s="11">
        <v>14.82</v>
      </c>
      <c r="J67" s="11">
        <v>16.559999999999999</v>
      </c>
      <c r="K67" s="11">
        <v>19.18</v>
      </c>
      <c r="L67" s="11">
        <v>20.69</v>
      </c>
      <c r="M67" s="11">
        <v>21.53</v>
      </c>
      <c r="N67" s="11">
        <v>22.79</v>
      </c>
      <c r="O67" s="11">
        <v>22.96</v>
      </c>
      <c r="P67" s="11">
        <v>22.93</v>
      </c>
      <c r="Q67" s="11">
        <v>22.94</v>
      </c>
      <c r="R67" s="11">
        <v>22.99</v>
      </c>
      <c r="S67" s="11">
        <v>23.12</v>
      </c>
      <c r="T67" s="11">
        <v>23.41</v>
      </c>
      <c r="U67" s="11">
        <v>25.59</v>
      </c>
      <c r="V67" s="11">
        <v>26.82</v>
      </c>
      <c r="W67" s="11">
        <v>27.91</v>
      </c>
      <c r="X67" s="11">
        <v>30.11</v>
      </c>
      <c r="Y67" s="11">
        <v>31.03</v>
      </c>
    </row>
    <row r="70" spans="1:26" ht="15.75" x14ac:dyDescent="0.5">
      <c r="A70" s="7" t="s">
        <v>53</v>
      </c>
    </row>
    <row r="71" spans="1:26" x14ac:dyDescent="0.45">
      <c r="A71" s="8" t="s">
        <v>43</v>
      </c>
      <c r="B71" s="8">
        <v>2000</v>
      </c>
      <c r="C71" s="8">
        <v>2001</v>
      </c>
      <c r="D71" s="8">
        <v>2002</v>
      </c>
      <c r="E71" s="8">
        <v>2003</v>
      </c>
      <c r="F71" s="8">
        <v>2004</v>
      </c>
      <c r="G71" s="8">
        <v>2005</v>
      </c>
      <c r="H71" s="8">
        <v>2006</v>
      </c>
      <c r="I71" s="8">
        <v>2007</v>
      </c>
      <c r="J71" s="8">
        <v>2008</v>
      </c>
      <c r="K71" s="8">
        <v>2009</v>
      </c>
      <c r="L71" s="8">
        <v>2010</v>
      </c>
      <c r="M71" s="8">
        <v>2011</v>
      </c>
      <c r="N71" s="8">
        <v>2012</v>
      </c>
      <c r="O71" s="8">
        <v>2013</v>
      </c>
      <c r="P71" s="8">
        <v>2014</v>
      </c>
      <c r="Q71" s="8">
        <v>2015</v>
      </c>
      <c r="R71" s="8">
        <v>2016</v>
      </c>
      <c r="S71" s="8">
        <v>2017</v>
      </c>
      <c r="T71" s="8">
        <v>2018</v>
      </c>
      <c r="U71" s="8">
        <v>2019</v>
      </c>
      <c r="V71" s="8">
        <v>2020</v>
      </c>
      <c r="W71" s="8">
        <v>2021</v>
      </c>
      <c r="X71" s="8">
        <v>2022</v>
      </c>
      <c r="Y71" s="8">
        <v>2023</v>
      </c>
      <c r="Z71" s="8">
        <v>2024</v>
      </c>
    </row>
    <row r="72" spans="1:26" x14ac:dyDescent="0.45">
      <c r="A72" t="s">
        <v>35</v>
      </c>
      <c r="B72" s="11">
        <v>0.227383</v>
      </c>
      <c r="C72" s="11">
        <v>0.25033700000000003</v>
      </c>
      <c r="D72" s="11">
        <v>0.393069</v>
      </c>
      <c r="E72" s="11">
        <v>0.47802600000000001</v>
      </c>
      <c r="F72" s="11">
        <v>0.55746600000000002</v>
      </c>
      <c r="G72" s="11">
        <v>0.58484000000000003</v>
      </c>
      <c r="H72" s="11">
        <v>0.62692400000000004</v>
      </c>
      <c r="I72" s="11">
        <v>0.64380599999999999</v>
      </c>
      <c r="J72" s="11">
        <v>0.627278</v>
      </c>
      <c r="K72" s="11">
        <v>0.77678999999999998</v>
      </c>
      <c r="L72" s="11">
        <v>0.85073900000000013</v>
      </c>
      <c r="M72" s="11">
        <v>0.89269200000000004</v>
      </c>
      <c r="N72" s="11">
        <v>0.98084700000000002</v>
      </c>
      <c r="O72" s="11">
        <v>1.012923</v>
      </c>
      <c r="P72" s="11">
        <v>1.032483</v>
      </c>
      <c r="Q72" s="11">
        <v>1.0346760000000002</v>
      </c>
      <c r="R72" s="11">
        <v>1.0372560000000002</v>
      </c>
      <c r="S72" s="11">
        <v>1.044548</v>
      </c>
      <c r="T72" s="11">
        <v>1.0574490000000001</v>
      </c>
      <c r="U72" s="11">
        <v>1.112228</v>
      </c>
      <c r="V72" s="11">
        <v>1.2643530000000001</v>
      </c>
      <c r="W72" s="11">
        <v>1.2781199999999999</v>
      </c>
      <c r="X72" s="11">
        <v>1.2786299999999999</v>
      </c>
      <c r="Y72" s="11">
        <v>1.2786299999999999</v>
      </c>
      <c r="Z72" s="11">
        <v>1.2856300000000001</v>
      </c>
    </row>
    <row r="73" spans="1:26" x14ac:dyDescent="0.45">
      <c r="A73" t="s">
        <v>44</v>
      </c>
      <c r="B73" s="11">
        <v>17.96</v>
      </c>
      <c r="C73" s="11">
        <v>18.032</v>
      </c>
      <c r="D73" s="11">
        <v>18.067999999999998</v>
      </c>
      <c r="E73" s="11">
        <v>18.042999999999999</v>
      </c>
      <c r="F73" s="11">
        <v>18.167000000000002</v>
      </c>
      <c r="G73" s="11">
        <v>18.22</v>
      </c>
      <c r="H73" s="11">
        <v>18.317999999999998</v>
      </c>
      <c r="I73" s="11">
        <v>18.372</v>
      </c>
      <c r="J73" s="11">
        <v>18.451000000000001</v>
      </c>
      <c r="K73" s="11">
        <v>18.505000000000003</v>
      </c>
      <c r="L73" s="11">
        <v>18.535</v>
      </c>
      <c r="M73" s="11">
        <v>18.54</v>
      </c>
      <c r="N73" s="11">
        <v>18.55</v>
      </c>
      <c r="O73" s="11">
        <v>19.185000000000002</v>
      </c>
      <c r="P73" s="11">
        <v>19.222999999999999</v>
      </c>
      <c r="Q73" s="11">
        <v>20.052999999999997</v>
      </c>
      <c r="R73" s="11">
        <v>20.079999999999998</v>
      </c>
      <c r="S73" s="11">
        <v>20.079000000000001</v>
      </c>
      <c r="T73" s="11">
        <v>20.079571999999999</v>
      </c>
      <c r="U73" s="11">
        <v>20.113667</v>
      </c>
      <c r="V73" s="11">
        <v>20.116592000000001</v>
      </c>
      <c r="W73" s="11">
        <v>20.132368</v>
      </c>
      <c r="X73" s="11">
        <v>20.137093</v>
      </c>
      <c r="Y73" s="11">
        <v>20.140211000000001</v>
      </c>
      <c r="Z73" s="11">
        <v>20.140211000000001</v>
      </c>
    </row>
    <row r="74" spans="1:26" x14ac:dyDescent="0.45">
      <c r="A74" t="s">
        <v>45</v>
      </c>
      <c r="B74" s="11">
        <v>7.5030000000000001</v>
      </c>
      <c r="C74" s="11">
        <v>7.5190000000000001</v>
      </c>
      <c r="D74" s="11">
        <v>7.577</v>
      </c>
      <c r="E74" s="11">
        <v>7.5810000000000004</v>
      </c>
      <c r="F74" s="11">
        <v>7.577</v>
      </c>
      <c r="G74" s="11">
        <v>7.577</v>
      </c>
      <c r="H74" s="11">
        <v>7.3650000000000002</v>
      </c>
      <c r="I74" s="11">
        <v>7.3650000000000002</v>
      </c>
      <c r="J74" s="11">
        <v>7.3650000000000002</v>
      </c>
      <c r="K74" s="11">
        <v>7.3650000000000002</v>
      </c>
      <c r="L74" s="11">
        <v>7.45</v>
      </c>
      <c r="M74" s="11">
        <v>7.45</v>
      </c>
      <c r="N74" s="11">
        <v>7.45</v>
      </c>
      <c r="O74" s="11">
        <v>6.984</v>
      </c>
      <c r="P74" s="11">
        <v>7.399</v>
      </c>
      <c r="Q74" s="11">
        <v>7.399</v>
      </c>
      <c r="R74" s="11">
        <v>7.399</v>
      </c>
      <c r="S74" s="11">
        <v>7.1172899999999997</v>
      </c>
      <c r="T74" s="11">
        <v>7.1172899999999997</v>
      </c>
      <c r="U74" s="11">
        <v>7.1172899999999997</v>
      </c>
      <c r="V74" s="11">
        <v>7.1172899999999997</v>
      </c>
      <c r="W74" s="11">
        <v>7.1172899999999997</v>
      </c>
      <c r="X74" s="11">
        <v>7.1172899999999997</v>
      </c>
      <c r="Y74" s="11">
        <v>7.1172899999999997</v>
      </c>
      <c r="Z74" s="11">
        <v>7.1172899999999997</v>
      </c>
    </row>
    <row r="75" spans="1:26" x14ac:dyDescent="0.45">
      <c r="A75" t="s">
        <v>41</v>
      </c>
      <c r="B75" s="11">
        <v>26.015617000000002</v>
      </c>
      <c r="C75" s="11">
        <v>26.664663000000001</v>
      </c>
      <c r="D75" s="11">
        <v>29.547930999999998</v>
      </c>
      <c r="E75" s="11">
        <v>30.350923999999999</v>
      </c>
      <c r="F75" s="11">
        <v>34.919534000000006</v>
      </c>
      <c r="G75" s="11">
        <v>40.21416</v>
      </c>
      <c r="H75" s="11">
        <v>43.032075999999996</v>
      </c>
      <c r="I75" s="11">
        <v>46.768194000000001</v>
      </c>
      <c r="J75" s="11">
        <v>47.204722000000004</v>
      </c>
      <c r="K75" s="11">
        <v>46.98321</v>
      </c>
      <c r="L75" s="11">
        <v>49.606261000000003</v>
      </c>
      <c r="M75" s="11">
        <v>48.893308000000005</v>
      </c>
      <c r="N75" s="11">
        <v>48.755153</v>
      </c>
      <c r="O75" s="11">
        <v>48.773076999999994</v>
      </c>
      <c r="P75" s="11">
        <v>48.753517000000002</v>
      </c>
      <c r="Q75" s="11">
        <v>48.315323999999997</v>
      </c>
      <c r="R75" s="11">
        <v>47.416743999999994</v>
      </c>
      <c r="S75" s="11">
        <v>45.465452000000006</v>
      </c>
      <c r="T75" s="11">
        <v>45.058045</v>
      </c>
      <c r="U75" s="11">
        <v>44.639080000000007</v>
      </c>
      <c r="V75" s="11">
        <v>40.560966000000008</v>
      </c>
      <c r="W75" s="11">
        <v>38.554181</v>
      </c>
      <c r="X75" s="11">
        <v>38.245756999999998</v>
      </c>
      <c r="Y75" s="11">
        <v>38.179593999999994</v>
      </c>
      <c r="Z75" s="11">
        <v>36.725593999999994</v>
      </c>
    </row>
    <row r="76" spans="1:26" x14ac:dyDescent="0.45">
      <c r="A76" t="s">
        <v>46</v>
      </c>
      <c r="B76" s="11">
        <v>1.9294000000000002E-2</v>
      </c>
      <c r="C76" s="11">
        <v>2.3143E-2</v>
      </c>
      <c r="D76" s="11">
        <v>2.7970999999999999E-2</v>
      </c>
      <c r="E76" s="11">
        <v>3.4375000000000003E-2</v>
      </c>
      <c r="F76" s="11">
        <v>4.6823000000000004E-2</v>
      </c>
      <c r="G76" s="11">
        <v>6.6959999999999992E-2</v>
      </c>
      <c r="H76" s="11">
        <v>0.15875500000000001</v>
      </c>
      <c r="I76" s="11">
        <v>0.52392100000000008</v>
      </c>
      <c r="J76" s="11">
        <v>3.4672489999999998</v>
      </c>
      <c r="K76" s="11">
        <v>3.730121</v>
      </c>
      <c r="L76" s="11">
        <v>4.6340620000000001</v>
      </c>
      <c r="M76" s="11">
        <v>5.4600540000000004</v>
      </c>
      <c r="N76" s="11">
        <v>6.5986980000000006</v>
      </c>
      <c r="O76" s="11">
        <v>7.0247730000000006</v>
      </c>
      <c r="P76" s="11">
        <v>7.0315300000000001</v>
      </c>
      <c r="Q76" s="11">
        <v>7.0407529999999996</v>
      </c>
      <c r="R76" s="11">
        <v>7.0439930000000004</v>
      </c>
      <c r="S76" s="11">
        <v>7.0532620000000001</v>
      </c>
      <c r="T76" s="11">
        <v>7.1005760000000002</v>
      </c>
      <c r="U76" s="11">
        <v>11.146392000000001</v>
      </c>
      <c r="V76" s="11">
        <v>12.474767</v>
      </c>
      <c r="W76" s="11">
        <v>16.056004999999999</v>
      </c>
      <c r="X76" s="11">
        <v>26.238125000000004</v>
      </c>
      <c r="Y76" s="11">
        <v>31.920415999999999</v>
      </c>
      <c r="Z76" s="11">
        <v>38.587415999999997</v>
      </c>
    </row>
    <row r="77" spans="1:26" x14ac:dyDescent="0.45">
      <c r="A77" t="s">
        <v>47</v>
      </c>
      <c r="B77" s="11">
        <v>2.206</v>
      </c>
      <c r="C77" s="11">
        <v>3.3969999999999998</v>
      </c>
      <c r="D77" s="11">
        <v>4.891</v>
      </c>
      <c r="E77" s="11">
        <v>5.9450000000000003</v>
      </c>
      <c r="F77" s="11">
        <v>8.3170000000000002</v>
      </c>
      <c r="G77" s="11">
        <v>9.9179999999999993</v>
      </c>
      <c r="H77" s="11">
        <v>11.722</v>
      </c>
      <c r="I77" s="11">
        <v>14.82</v>
      </c>
      <c r="J77" s="11">
        <v>16.555</v>
      </c>
      <c r="K77" s="11">
        <v>19.175999999999998</v>
      </c>
      <c r="L77" s="11">
        <v>20.693000000000001</v>
      </c>
      <c r="M77" s="11">
        <v>21.529</v>
      </c>
      <c r="N77" s="11">
        <v>22.789000000000001</v>
      </c>
      <c r="O77" s="11">
        <v>22.957999999999998</v>
      </c>
      <c r="P77" s="11">
        <v>22.925000000000001</v>
      </c>
      <c r="Q77" s="11">
        <v>22.942999999999998</v>
      </c>
      <c r="R77" s="11">
        <v>22.99</v>
      </c>
      <c r="S77" s="11">
        <v>23.124478999999997</v>
      </c>
      <c r="T77" s="11">
        <v>23.405055000000001</v>
      </c>
      <c r="U77" s="11">
        <v>25.590076</v>
      </c>
      <c r="V77" s="11">
        <v>26.819189999999999</v>
      </c>
      <c r="W77" s="11">
        <v>27.907651000000001</v>
      </c>
      <c r="X77" s="11">
        <v>30.113764</v>
      </c>
      <c r="Y77" s="11">
        <v>30.868494999999999</v>
      </c>
      <c r="Z77" s="11">
        <v>31.811494999999997</v>
      </c>
    </row>
    <row r="85" spans="1:26" ht="15.75" x14ac:dyDescent="0.5">
      <c r="A85" s="7" t="s">
        <v>54</v>
      </c>
    </row>
    <row r="86" spans="1:26" x14ac:dyDescent="0.45">
      <c r="A86" s="8" t="s">
        <v>55</v>
      </c>
      <c r="B86" s="8" t="s">
        <v>10</v>
      </c>
      <c r="C86" s="8">
        <v>2000</v>
      </c>
      <c r="D86" s="8">
        <v>2001</v>
      </c>
      <c r="E86" s="8">
        <v>2002</v>
      </c>
      <c r="F86" s="8">
        <v>2003</v>
      </c>
      <c r="G86" s="8">
        <v>2004</v>
      </c>
      <c r="H86" s="8">
        <v>2005</v>
      </c>
      <c r="I86" s="8">
        <v>2006</v>
      </c>
      <c r="J86" s="8">
        <v>2007</v>
      </c>
      <c r="K86" s="8">
        <v>2008</v>
      </c>
      <c r="L86" s="8">
        <v>2009</v>
      </c>
      <c r="M86" s="8">
        <v>2010</v>
      </c>
      <c r="N86" s="8">
        <v>2011</v>
      </c>
      <c r="O86" s="8">
        <v>2012</v>
      </c>
      <c r="P86" s="8">
        <v>2013</v>
      </c>
      <c r="Q86" s="8">
        <v>2014</v>
      </c>
      <c r="R86" s="8">
        <v>2015</v>
      </c>
      <c r="S86" s="8">
        <v>2016</v>
      </c>
      <c r="T86" s="8">
        <v>2017</v>
      </c>
      <c r="U86" s="8">
        <v>2018</v>
      </c>
      <c r="V86" s="8">
        <v>2019</v>
      </c>
      <c r="W86" s="8">
        <v>2020</v>
      </c>
      <c r="X86" s="8">
        <v>2021</v>
      </c>
      <c r="Y86" s="8">
        <v>2022</v>
      </c>
      <c r="Z86" s="8">
        <v>2023</v>
      </c>
    </row>
    <row r="87" spans="1:26" x14ac:dyDescent="0.45">
      <c r="A87" t="s">
        <v>26</v>
      </c>
      <c r="B87" t="s">
        <v>56</v>
      </c>
      <c r="C87" s="11">
        <v>7.8</v>
      </c>
      <c r="D87" s="11">
        <v>6.7</v>
      </c>
      <c r="E87" s="11">
        <v>7.2</v>
      </c>
      <c r="F87" s="11">
        <v>8.3000000000000007</v>
      </c>
      <c r="G87" s="11">
        <v>11.1</v>
      </c>
      <c r="H87" s="11">
        <v>11.6</v>
      </c>
      <c r="I87" s="11">
        <v>12.4</v>
      </c>
      <c r="J87" s="11">
        <v>14.5</v>
      </c>
      <c r="K87" s="11">
        <v>16.899999999999999</v>
      </c>
      <c r="L87" s="11">
        <v>14.9</v>
      </c>
      <c r="M87" s="11">
        <v>13.5</v>
      </c>
      <c r="N87" s="11">
        <v>14</v>
      </c>
      <c r="O87" s="11">
        <v>19</v>
      </c>
      <c r="P87" s="11">
        <v>16.600000000000001</v>
      </c>
      <c r="Q87" s="11">
        <v>15.7</v>
      </c>
      <c r="R87" s="11">
        <v>15.1</v>
      </c>
      <c r="S87" s="11">
        <v>14.2</v>
      </c>
      <c r="T87" s="11">
        <v>14.6</v>
      </c>
      <c r="U87" s="11">
        <v>12.9</v>
      </c>
      <c r="V87" s="11">
        <v>11.9</v>
      </c>
      <c r="W87" s="11">
        <v>14.6</v>
      </c>
      <c r="X87" s="11">
        <v>16.600000000000001</v>
      </c>
      <c r="Y87" s="11">
        <v>27.8</v>
      </c>
      <c r="Z87" s="11">
        <v>25.3</v>
      </c>
    </row>
    <row r="88" spans="1:26" x14ac:dyDescent="0.45">
      <c r="A88" t="s">
        <v>26</v>
      </c>
      <c r="B88" t="s">
        <v>57</v>
      </c>
      <c r="C88" s="11">
        <v>12.3</v>
      </c>
      <c r="D88" s="11">
        <v>10.199999999999999</v>
      </c>
      <c r="E88" s="11">
        <v>12.5</v>
      </c>
      <c r="F88" s="11">
        <v>9.5</v>
      </c>
      <c r="G88" s="11">
        <v>8.1</v>
      </c>
      <c r="H88" s="11">
        <v>10.199999999999999</v>
      </c>
      <c r="I88" s="11">
        <v>9.1</v>
      </c>
      <c r="J88" s="11">
        <v>8.8000000000000007</v>
      </c>
      <c r="K88" s="11">
        <v>5.9</v>
      </c>
      <c r="L88" s="11">
        <v>6.8</v>
      </c>
      <c r="M88" s="11">
        <v>5.2</v>
      </c>
      <c r="N88" s="11">
        <v>7.9</v>
      </c>
      <c r="O88" s="11">
        <v>7.8</v>
      </c>
      <c r="P88" s="11">
        <v>9.9</v>
      </c>
      <c r="Q88" s="11">
        <v>12.3</v>
      </c>
      <c r="R88" s="11">
        <v>15</v>
      </c>
      <c r="S88" s="11">
        <v>21.8</v>
      </c>
      <c r="T88" s="11">
        <v>23.8</v>
      </c>
      <c r="U88" s="11">
        <v>24</v>
      </c>
      <c r="V88" s="11">
        <v>18.7</v>
      </c>
      <c r="W88" s="11">
        <v>17.899999999999999</v>
      </c>
      <c r="X88" s="11">
        <v>17.399999999999999</v>
      </c>
      <c r="Y88" s="11">
        <v>8</v>
      </c>
      <c r="Z88" s="11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2025-07-29T04:28:27Z</dcterms:modified>
</cp:coreProperties>
</file>