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GP\SuppXLS\"/>
    </mc:Choice>
  </mc:AlternateContent>
  <xr:revisionPtr revIDLastSave="0" documentId="13_ncr:1_{48CD5D65-6E84-4C08-A9FA-D803193C5B3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<sst xmlns="http://schemas.openxmlformats.org/spreadsheetml/2006/main" count="437" uniqueCount="51">
  <si>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</si>
  <si>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</si>
  <si>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</si>
  <si>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</si>
  <si>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</si>
  <si>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</si>
  <si>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</si>
  <si>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</si>
  <si>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</si>
  <si>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</si>
  <si>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</si>
  <si>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</si>
  <si>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</si>
  <si>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</si>
  <si>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</si>
  <si>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</si>
  <si>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</si>
  <si>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</si>
  <si>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</si>
  <si>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</si>
  <si>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</si>
  <si>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</si>
  <si>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</si>
  <si>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</si>
  <si>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</si>
  <si>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</si>
  <si>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</si>
  <si>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</si>
  <si>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</si>
  <si>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</si>
  <si>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</si>
  <si>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</si>
  <si>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</si>
  <si>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</si>
  <si>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</si>
  <si>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</si>
  <si>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</si>
  <si>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</si>
  <si>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</si>
  <si>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</si>
  <si>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</si>
  <si>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</si>
  <si>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</si>
  <si>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</si>
  <si>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</si>
  <si>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</si>
  <si>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solar</t>
  </si>
  <si>
    <t>elc_roadtransport</t>
  </si>
  <si>
    <t>non-road transport demand assumed to be constant</t>
  </si>
  <si>
    <t>base-year demand (TWh)</t>
  </si>
  <si>
    <t>SGP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</si>
</sst>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56.400000000000006</v>
      </c>
      <c r="R10" s="3" t="s">
        <v>49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5.4000000000000003E-3</v>
      </c>
      <c r="H16">
        <f>SUMIFS(iamc_data!G$2:G$50,iamc_data!$O$2:$O$50,Veda!$Q16,iamc_data!$B$2:$B$50,Veda!$C$5)</f>
        <v>3.7000000000000002E-3</v>
      </c>
      <c r="I16">
        <f>SUMIFS(iamc_data!H$2:H$50,iamc_data!$O$2:$O$50,Veda!$Q16,iamc_data!$B$2:$B$50,Veda!$C$5)</f>
        <v>3.0999999999999999E-3</v>
      </c>
      <c r="J16">
        <f>SUMIFS(iamc_data!I$2:I$50,iamc_data!$O$2:$O$50,Veda!$Q16,iamc_data!$B$2:$B$50,Veda!$C$5)</f>
        <v>7.4000000000000003E-3</v>
      </c>
      <c r="K16">
        <f>SUMIFS(iamc_data!J$2:J$50,iamc_data!$O$2:$O$50,Veda!$Q16,iamc_data!$B$2:$B$50,Veda!$C$5)</f>
        <v>1.6400000000000001E-2</v>
      </c>
      <c r="L16">
        <f>SUMIFS(iamc_data!K$2:K$50,iamc_data!$O$2:$O$50,Veda!$Q16,iamc_data!$B$2:$B$50,Veda!$C$5)</f>
        <v>2.92E-2</v>
      </c>
      <c r="M16">
        <f>SUMIFS(iamc_data!L$2:L$50,iamc_data!$O$2:$O$50,Veda!$Q16,iamc_data!$B$2:$B$50,Veda!$C$5)</f>
        <v>4.6899999999999997E-2</v>
      </c>
      <c r="Q16" t="s">
        <v>11</v>
      </c>
      <c r="R16" s="1">
        <f>$Q$10*G16/SUM($G$16:$G$18)</f>
        <v>1.7645422943221327</v>
      </c>
      <c r="S16" s="1">
        <f>R16</f>
        <v>1.7645422943221327</v>
      </c>
      <c r="T16" s="1">
        <f t="shared" ref="T16:X16" si="0">S16</f>
        <v>1.7645422943221327</v>
      </c>
      <c r="U16" s="1">
        <f t="shared" si="0"/>
        <v>1.7645422943221327</v>
      </c>
      <c r="V16" s="1">
        <f t="shared" si="0"/>
        <v>1.7645422943221327</v>
      </c>
      <c r="W16" s="1">
        <f t="shared" si="0"/>
        <v>1.7645422943221327</v>
      </c>
      <c r="X16" s="1">
        <f t="shared" si="0"/>
        <v>1.7645422943221327</v>
      </c>
      <c r="Y16" t="s">
        <v>12</v>
      </c>
      <c r="AA16" s="3" t="s">
        <v>48</v>
      </c>
    </row>
    <row r="17" spans="7:25" x14ac:dyDescent="0.45">
      <c r="G17">
        <f>SUMIFS(iamc_data!F$2:F$50,iamc_data!$O$2:$O$50,Veda!$Q17,iamc_data!$B$2:$B$50,Veda!$C$5)</f>
        <v>0.13789999999999999</v>
      </c>
      <c r="H17">
        <f>SUMIFS(iamc_data!G$2:G$50,iamc_data!$O$2:$O$50,Veda!$Q17,iamc_data!$B$2:$B$50,Veda!$C$5)</f>
        <v>0.14760000000000001</v>
      </c>
      <c r="I17">
        <f>SUMIFS(iamc_data!H$2:H$50,iamc_data!$O$2:$O$50,Veda!$Q17,iamc_data!$B$2:$B$50,Veda!$C$5)</f>
        <v>0.1474</v>
      </c>
      <c r="J17">
        <f>SUMIFS(iamc_data!I$2:I$50,iamc_data!$O$2:$O$50,Veda!$Q17,iamc_data!$B$2:$B$50,Veda!$C$5)</f>
        <v>0.1552</v>
      </c>
      <c r="K17">
        <f>SUMIFS(iamc_data!J$2:J$50,iamc_data!$O$2:$O$50,Veda!$Q17,iamc_data!$B$2:$B$50,Veda!$C$5)</f>
        <v>0.152</v>
      </c>
      <c r="L17">
        <f>SUMIFS(iamc_data!K$2:K$50,iamc_data!$O$2:$O$50,Veda!$Q17,iamc_data!$B$2:$B$50,Veda!$C$5)</f>
        <v>0.16070000000000001</v>
      </c>
      <c r="M17">
        <f>SUMIFS(iamc_data!L$2:L$50,iamc_data!$O$2:$O$50,Veda!$Q17,iamc_data!$B$2:$B$50,Veda!$C$5)</f>
        <v>0.16669999999999999</v>
      </c>
      <c r="Q17" t="s">
        <v>13</v>
      </c>
      <c r="R17" s="1">
        <f>$Q$10*G17/SUM($G$16:$G$18)</f>
        <v>45.061181923522604</v>
      </c>
      <c r="S17" s="1">
        <f t="shared" ref="S17:X18" si="1">R17*H17/G17</f>
        <v>48.230822711471625</v>
      </c>
      <c r="T17" s="1">
        <f t="shared" si="1"/>
        <v>48.165469293163397</v>
      </c>
      <c r="U17" s="1">
        <f t="shared" si="1"/>
        <v>50.714252607184257</v>
      </c>
      <c r="V17" s="1">
        <f t="shared" si="1"/>
        <v>49.668597914252615</v>
      </c>
      <c r="W17" s="1">
        <f t="shared" si="1"/>
        <v>52.5114716106605</v>
      </c>
      <c r="X17" s="1">
        <f t="shared" si="1"/>
        <v>54.472074159907308</v>
      </c>
      <c r="Y17" t="s">
        <v>12</v>
      </c>
    </row>
    <row r="18" spans="7:25" x14ac:dyDescent="0.45">
      <c r="G18">
        <f>SUMIFS(iamc_data!F$2:F$50,iamc_data!$O$2:$O$50,Veda!$Q18,iamc_data!$B$2:$B$50,Veda!$C$5)</f>
        <v>2.93E-2</v>
      </c>
      <c r="H18">
        <f>SUMIFS(iamc_data!G$2:G$50,iamc_data!$O$2:$O$50,Veda!$Q18,iamc_data!$B$2:$B$50,Veda!$C$5)</f>
        <v>1.9900000000000001E-2</v>
      </c>
      <c r="I18">
        <f>SUMIFS(iamc_data!H$2:H$50,iamc_data!$O$2:$O$50,Veda!$Q18,iamc_data!$B$2:$B$50,Veda!$C$5)</f>
        <v>1.8800000000000001E-2</v>
      </c>
      <c r="J18">
        <f>SUMIFS(iamc_data!I$2:I$50,iamc_data!$O$2:$O$50,Veda!$Q18,iamc_data!$B$2:$B$50,Veda!$C$5)</f>
        <v>2.0899999999999998E-2</v>
      </c>
      <c r="K18">
        <f>SUMIFS(iamc_data!J$2:J$50,iamc_data!$O$2:$O$50,Veda!$Q18,iamc_data!$B$2:$B$50,Veda!$C$5)</f>
        <v>2.5000000000000001E-2</v>
      </c>
      <c r="L18">
        <f>SUMIFS(iamc_data!K$2:K$50,iamc_data!$O$2:$O$50,Veda!$Q18,iamc_data!$B$2:$B$50,Veda!$C$5)</f>
        <v>2.6700000000000002E-2</v>
      </c>
      <c r="M18">
        <f>SUMIFS(iamc_data!L$2:L$50,iamc_data!$O$2:$O$50,Veda!$Q18,iamc_data!$B$2:$B$50,Veda!$C$5)</f>
        <v>2.53E-2</v>
      </c>
      <c r="Q18" t="s">
        <v>14</v>
      </c>
      <c r="R18" s="1">
        <f>$Q$10*G18/SUM($G$16:$G$18)</f>
        <v>9.5742757821552757</v>
      </c>
      <c r="S18" s="1">
        <f t="shared" si="1"/>
        <v>6.5026651216686009</v>
      </c>
      <c r="T18" s="1">
        <f t="shared" si="1"/>
        <v>6.1432213209733515</v>
      </c>
      <c r="U18" s="1">
        <f t="shared" si="1"/>
        <v>6.8294322132097358</v>
      </c>
      <c r="V18" s="1">
        <f t="shared" si="1"/>
        <v>8.1691772885283935</v>
      </c>
      <c r="W18" s="1">
        <f t="shared" si="1"/>
        <v>8.7246813441483244</v>
      </c>
      <c r="X18" s="1">
        <f t="shared" si="1"/>
        <v>8.2672074159907343</v>
      </c>
      <c r="Y18" t="s">
        <v>12</v>
      </c>
    </row>
    <row r="19" spans="7:25" x14ac:dyDescent="0.45">
      <c r="Q19" t="s">
        <v>47</v>
      </c>
      <c r="R19" s="1">
        <f>$Q$10*G16/SUM($G$16:$G$18)-R16</f>
        <v>0</v>
      </c>
      <c r="S19" s="1">
        <f t="shared" ref="S19:X19" si="2">$Q$10*H16/SUM($G$16:$G$18)-S16</f>
        <v>-0.55550405561993066</v>
      </c>
      <c r="T19" s="1">
        <f t="shared" si="2"/>
        <v>-0.75156431054461215</v>
      </c>
      <c r="U19" s="1">
        <f t="shared" si="2"/>
        <v>0.6535341830822714</v>
      </c>
      <c r="V19" s="1">
        <f t="shared" si="2"/>
        <v>3.594438006952493</v>
      </c>
      <c r="W19" s="1">
        <f t="shared" si="2"/>
        <v>7.7770567786790279</v>
      </c>
      <c r="X19" s="1">
        <f t="shared" si="2"/>
        <v>13.560834298957127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50</v>
      </c>
      <c r="D2" t="s">
        <v>23</v>
      </c>
      <c r="E2" t="s">
        <v>24</v>
      </c>
      <c r="F2">
        <v>2.7699999999999999E-2</v>
      </c>
      <c r="G2">
        <v>1.6799999999999999E-2</v>
      </c>
      <c r="H2">
        <v>1.67E-2</v>
      </c>
      <c r="I2">
        <v>1.8700000000000001E-2</v>
      </c>
      <c r="J2">
        <v>2.1399999999999999E-2</v>
      </c>
      <c r="K2">
        <v>2.1399999999999999E-2</v>
      </c>
      <c r="L2">
        <v>2.1499999999999998E-2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50</v>
      </c>
      <c r="D3" t="s">
        <v>23</v>
      </c>
      <c r="E3" t="s">
        <v>24</v>
      </c>
      <c r="F3">
        <v>2.9700000000000001E-2</v>
      </c>
      <c r="G3">
        <v>2.3E-2</v>
      </c>
      <c r="H3">
        <v>2.6499999999999999E-2</v>
      </c>
      <c r="I3">
        <v>3.1699999999999999E-2</v>
      </c>
      <c r="J3">
        <v>3.61E-2</v>
      </c>
      <c r="K3">
        <v>3.85E-2</v>
      </c>
      <c r="L3">
        <v>3.3099999999999997E-2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50</v>
      </c>
      <c r="D4" t="s">
        <v>26</v>
      </c>
      <c r="E4" t="s">
        <v>24</v>
      </c>
      <c r="F4">
        <v>5.4000000000000003E-3</v>
      </c>
      <c r="G4">
        <v>3.7000000000000002E-3</v>
      </c>
      <c r="H4">
        <v>3.0999999999999999E-3</v>
      </c>
      <c r="I4">
        <v>7.4000000000000003E-3</v>
      </c>
      <c r="J4">
        <v>1.6400000000000001E-2</v>
      </c>
      <c r="K4">
        <v>2.92E-2</v>
      </c>
      <c r="L4">
        <v>4.6899999999999997E-2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50</v>
      </c>
      <c r="D5" t="s">
        <v>27</v>
      </c>
      <c r="E5" t="s">
        <v>24</v>
      </c>
      <c r="F5">
        <v>0.13789999999999999</v>
      </c>
      <c r="G5">
        <v>0.14760000000000001</v>
      </c>
      <c r="H5">
        <v>0.1474</v>
      </c>
      <c r="I5">
        <v>0.1552</v>
      </c>
      <c r="J5">
        <v>0.152</v>
      </c>
      <c r="K5">
        <v>0.16070000000000001</v>
      </c>
      <c r="L5">
        <v>0.16669999999999999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50</v>
      </c>
      <c r="D6" t="s">
        <v>23</v>
      </c>
      <c r="E6" t="s">
        <v>24</v>
      </c>
      <c r="F6">
        <v>2.93E-2</v>
      </c>
      <c r="G6">
        <v>1.9900000000000001E-2</v>
      </c>
      <c r="H6">
        <v>1.8800000000000001E-2</v>
      </c>
      <c r="I6">
        <v>2.0899999999999998E-2</v>
      </c>
      <c r="J6">
        <v>2.5000000000000001E-2</v>
      </c>
      <c r="K6">
        <v>2.6700000000000002E-2</v>
      </c>
      <c r="L6">
        <v>2.53E-2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50</v>
      </c>
      <c r="D7" t="s">
        <v>23</v>
      </c>
      <c r="E7" t="s">
        <v>24</v>
      </c>
      <c r="F7">
        <v>2.7799999999999998E-2</v>
      </c>
      <c r="G7">
        <v>1.9E-2</v>
      </c>
      <c r="H7">
        <v>1.7000000000000001E-2</v>
      </c>
      <c r="I7">
        <v>1.7899999999999999E-2</v>
      </c>
      <c r="J7">
        <v>1.9599999999999999E-2</v>
      </c>
      <c r="K7">
        <v>2.0299999999999999E-2</v>
      </c>
      <c r="L7">
        <v>1.95E-2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50</v>
      </c>
      <c r="D8" t="s">
        <v>27</v>
      </c>
      <c r="E8" t="s">
        <v>24</v>
      </c>
      <c r="F8">
        <v>0.13919999999999999</v>
      </c>
      <c r="G8">
        <v>0.14940000000000001</v>
      </c>
      <c r="H8">
        <v>0.1512</v>
      </c>
      <c r="I8">
        <v>0.15590000000000001</v>
      </c>
      <c r="J8">
        <v>0.14419999999999999</v>
      </c>
      <c r="K8">
        <v>0.15529999999999999</v>
      </c>
      <c r="L8">
        <v>0.15240000000000001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50</v>
      </c>
      <c r="D9" t="s">
        <v>26</v>
      </c>
      <c r="E9" t="s">
        <v>24</v>
      </c>
      <c r="F9">
        <v>5.0000000000000001E-3</v>
      </c>
      <c r="G9">
        <v>3.5999999999999999E-3</v>
      </c>
      <c r="H9">
        <v>8.3999999999999995E-3</v>
      </c>
      <c r="I9">
        <v>1.66E-2</v>
      </c>
      <c r="J9">
        <v>3.1899999999999998E-2</v>
      </c>
      <c r="K9">
        <v>4.8300000000000003E-2</v>
      </c>
      <c r="L9">
        <v>7.3899999999999993E-2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50</v>
      </c>
      <c r="D10" t="s">
        <v>26</v>
      </c>
      <c r="E10" t="s">
        <v>24</v>
      </c>
      <c r="F10">
        <v>6.4999999999999997E-3</v>
      </c>
      <c r="G10">
        <v>4.1000000000000003E-3</v>
      </c>
      <c r="H10">
        <v>3.5000000000000001E-3</v>
      </c>
      <c r="I10">
        <v>7.1000000000000004E-3</v>
      </c>
      <c r="J10">
        <v>1.3299999999999999E-2</v>
      </c>
      <c r="K10">
        <v>2.1600000000000001E-2</v>
      </c>
      <c r="L10">
        <v>3.15E-2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50</v>
      </c>
      <c r="D11" t="s">
        <v>27</v>
      </c>
      <c r="E11" t="s">
        <v>24</v>
      </c>
      <c r="F11">
        <v>0.14779999999999999</v>
      </c>
      <c r="G11">
        <v>0.1615</v>
      </c>
      <c r="H11">
        <v>0.16300000000000001</v>
      </c>
      <c r="I11">
        <v>0.15939999999999999</v>
      </c>
      <c r="J11">
        <v>0.1573</v>
      </c>
      <c r="K11">
        <v>0.1583</v>
      </c>
      <c r="L11">
        <v>0.15409999999999999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50</v>
      </c>
      <c r="D12" t="s">
        <v>23</v>
      </c>
      <c r="E12" t="s">
        <v>24</v>
      </c>
      <c r="F12">
        <v>2.8400000000000002E-2</v>
      </c>
      <c r="G12">
        <v>1.8200000000000001E-2</v>
      </c>
      <c r="H12">
        <v>1.8700000000000001E-2</v>
      </c>
      <c r="I12">
        <v>2.0299999999999999E-2</v>
      </c>
      <c r="J12">
        <v>2.5399999999999999E-2</v>
      </c>
      <c r="K12">
        <v>2.8500000000000001E-2</v>
      </c>
      <c r="L12">
        <v>3.0599999999999999E-2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50</v>
      </c>
      <c r="D13" t="s">
        <v>27</v>
      </c>
      <c r="E13" t="s">
        <v>24</v>
      </c>
      <c r="F13">
        <v>0.1336</v>
      </c>
      <c r="G13">
        <v>0.14630000000000001</v>
      </c>
      <c r="H13">
        <v>0.1409</v>
      </c>
      <c r="I13">
        <v>0.14330000000000001</v>
      </c>
      <c r="J13">
        <v>0.13519999999999999</v>
      </c>
      <c r="K13">
        <v>0.14660000000000001</v>
      </c>
      <c r="L13">
        <v>0.15679999999999999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50</v>
      </c>
      <c r="D14" t="s">
        <v>26</v>
      </c>
      <c r="E14" t="s">
        <v>24</v>
      </c>
      <c r="F14">
        <v>5.1000000000000004E-3</v>
      </c>
      <c r="G14">
        <v>3.8E-3</v>
      </c>
      <c r="H14">
        <v>9.7000000000000003E-3</v>
      </c>
      <c r="I14">
        <v>2.1399999999999999E-2</v>
      </c>
      <c r="J14">
        <v>0.04</v>
      </c>
      <c r="K14">
        <v>6.6299999999999998E-2</v>
      </c>
      <c r="L14">
        <v>0.10390000000000001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50</v>
      </c>
      <c r="D15" t="s">
        <v>27</v>
      </c>
      <c r="E15" t="s">
        <v>24</v>
      </c>
      <c r="F15">
        <v>0.13200000000000001</v>
      </c>
      <c r="G15">
        <v>0.14369999999999999</v>
      </c>
      <c r="H15">
        <v>0.13700000000000001</v>
      </c>
      <c r="I15">
        <v>0.1482</v>
      </c>
      <c r="J15">
        <v>0.14599999999999999</v>
      </c>
      <c r="K15">
        <v>0.16270000000000001</v>
      </c>
      <c r="L15">
        <v>0.17599999999999999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50</v>
      </c>
      <c r="D16" t="s">
        <v>23</v>
      </c>
      <c r="E16" t="s">
        <v>24</v>
      </c>
      <c r="F16">
        <v>2.3800000000000002E-2</v>
      </c>
      <c r="G16">
        <v>1.54E-2</v>
      </c>
      <c r="H16">
        <v>1.6299999999999999E-2</v>
      </c>
      <c r="I16">
        <v>1.7500000000000002E-2</v>
      </c>
      <c r="J16">
        <v>1.66E-2</v>
      </c>
      <c r="K16">
        <v>1.2999999999999999E-2</v>
      </c>
      <c r="L16">
        <v>8.0999999999999996E-3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50</v>
      </c>
      <c r="D17" t="s">
        <v>26</v>
      </c>
      <c r="E17" t="s">
        <v>24</v>
      </c>
      <c r="F17">
        <v>5.8999999999999999E-3</v>
      </c>
      <c r="G17">
        <v>4.0000000000000001E-3</v>
      </c>
      <c r="H17">
        <v>3.3999999999999998E-3</v>
      </c>
      <c r="I17">
        <v>8.0999999999999996E-3</v>
      </c>
      <c r="J17">
        <v>1.7000000000000001E-2</v>
      </c>
      <c r="K17">
        <v>2.3699999999999999E-2</v>
      </c>
      <c r="L17">
        <v>3.5799999999999998E-2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50</v>
      </c>
      <c r="D18" t="s">
        <v>27</v>
      </c>
      <c r="E18" t="s">
        <v>24</v>
      </c>
      <c r="F18">
        <v>0.1346</v>
      </c>
      <c r="G18">
        <v>0.14510000000000001</v>
      </c>
      <c r="H18">
        <v>0.14319999999999999</v>
      </c>
      <c r="I18">
        <v>0.1477</v>
      </c>
      <c r="J18">
        <v>0.13800000000000001</v>
      </c>
      <c r="K18">
        <v>0.14760000000000001</v>
      </c>
      <c r="L18">
        <v>0.15540000000000001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50</v>
      </c>
      <c r="D19" t="s">
        <v>23</v>
      </c>
      <c r="E19" t="s">
        <v>24</v>
      </c>
      <c r="F19">
        <v>2.9600000000000001E-2</v>
      </c>
      <c r="G19">
        <v>1.89E-2</v>
      </c>
      <c r="H19">
        <v>1.7600000000000001E-2</v>
      </c>
      <c r="I19">
        <v>2.01E-2</v>
      </c>
      <c r="J19">
        <v>2.3199999999999998E-2</v>
      </c>
      <c r="K19">
        <v>2.6800000000000001E-2</v>
      </c>
      <c r="L19">
        <v>2.86E-2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50</v>
      </c>
      <c r="D20" t="s">
        <v>27</v>
      </c>
      <c r="E20" t="s">
        <v>24</v>
      </c>
      <c r="F20">
        <v>0.13150000000000001</v>
      </c>
      <c r="G20">
        <v>0.1265</v>
      </c>
      <c r="H20">
        <v>8.8599999999999998E-2</v>
      </c>
      <c r="I20">
        <v>6.8000000000000005E-2</v>
      </c>
      <c r="J20">
        <v>4.6800000000000001E-2</v>
      </c>
      <c r="K20">
        <v>3.3500000000000002E-2</v>
      </c>
      <c r="L20">
        <v>2.3199999999999998E-2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50</v>
      </c>
      <c r="D21" t="s">
        <v>26</v>
      </c>
      <c r="E21" t="s">
        <v>24</v>
      </c>
      <c r="F21">
        <v>4.7999999999999996E-3</v>
      </c>
      <c r="G21">
        <v>3.0000000000000001E-3</v>
      </c>
      <c r="H21">
        <v>5.3E-3</v>
      </c>
      <c r="I21">
        <v>9.1000000000000004E-3</v>
      </c>
      <c r="J21">
        <v>1.55E-2</v>
      </c>
      <c r="K21">
        <v>2.3199999999999998E-2</v>
      </c>
      <c r="L21">
        <v>3.0499999999999999E-2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50</v>
      </c>
      <c r="D22" t="s">
        <v>26</v>
      </c>
      <c r="E22" t="s">
        <v>24</v>
      </c>
      <c r="F22">
        <v>6.4000000000000003E-3</v>
      </c>
      <c r="G22">
        <v>4.0000000000000001E-3</v>
      </c>
      <c r="H22">
        <v>3.3E-3</v>
      </c>
      <c r="I22">
        <v>6.7999999999999996E-3</v>
      </c>
      <c r="J22">
        <v>1.46E-2</v>
      </c>
      <c r="K22">
        <v>2.3400000000000001E-2</v>
      </c>
      <c r="L22">
        <v>3.7199999999999997E-2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50</v>
      </c>
      <c r="D23" t="s">
        <v>28</v>
      </c>
      <c r="E23" t="s">
        <v>29</v>
      </c>
      <c r="F23">
        <v>3.0362</v>
      </c>
      <c r="G23">
        <v>2.7907000000000002</v>
      </c>
      <c r="H23">
        <v>39.523099999999999</v>
      </c>
      <c r="I23">
        <v>25.531300000000002</v>
      </c>
      <c r="J23">
        <v>35.280299999999997</v>
      </c>
      <c r="K23">
        <v>40.226100000000002</v>
      </c>
      <c r="L23">
        <v>40.9148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50</v>
      </c>
      <c r="D24" t="s">
        <v>32</v>
      </c>
      <c r="E24" t="s">
        <v>29</v>
      </c>
      <c r="F24">
        <v>1.9520999999999999</v>
      </c>
      <c r="G24">
        <v>2.4868000000000001</v>
      </c>
      <c r="H24">
        <v>0.5413</v>
      </c>
      <c r="I24">
        <v>14.422000000000001</v>
      </c>
      <c r="J24">
        <v>3.8837000000000002</v>
      </c>
      <c r="K24">
        <v>12.834199999999999</v>
      </c>
      <c r="L24">
        <v>9.0475999999999992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50</v>
      </c>
      <c r="D25" t="s">
        <v>34</v>
      </c>
      <c r="E25" t="s">
        <v>29</v>
      </c>
      <c r="F25">
        <v>2.5815999999999999</v>
      </c>
      <c r="G25">
        <v>2.9895</v>
      </c>
      <c r="H25">
        <v>6.4503000000000004</v>
      </c>
      <c r="I25">
        <v>6.4690000000000003</v>
      </c>
      <c r="J25">
        <v>8.0774000000000008</v>
      </c>
      <c r="K25">
        <v>9.2645999999999997</v>
      </c>
      <c r="L25">
        <v>10.571899999999999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50</v>
      </c>
      <c r="D26" t="s">
        <v>34</v>
      </c>
      <c r="E26" t="s">
        <v>29</v>
      </c>
      <c r="F26">
        <v>2.5815999999999999</v>
      </c>
      <c r="G26">
        <v>2.9895</v>
      </c>
      <c r="H26">
        <v>3.7052</v>
      </c>
      <c r="I26">
        <v>3.9731000000000001</v>
      </c>
      <c r="J26">
        <v>4.6886999999999999</v>
      </c>
      <c r="K26">
        <v>5.1195000000000004</v>
      </c>
      <c r="L26">
        <v>5.6043000000000003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50</v>
      </c>
      <c r="D27" t="s">
        <v>32</v>
      </c>
      <c r="E27" t="s">
        <v>29</v>
      </c>
      <c r="F27">
        <v>1.9520999999999999</v>
      </c>
      <c r="G27">
        <v>2.4868000000000001</v>
      </c>
      <c r="H27">
        <v>1.5112000000000001</v>
      </c>
      <c r="I27">
        <v>7.1323999999999996</v>
      </c>
      <c r="J27">
        <v>4.9931999999999999</v>
      </c>
      <c r="K27">
        <v>3.1406000000000001</v>
      </c>
      <c r="L27">
        <v>6.9619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50</v>
      </c>
      <c r="D28" t="s">
        <v>36</v>
      </c>
      <c r="E28" t="s">
        <v>29</v>
      </c>
      <c r="F28">
        <v>3.0081000000000002</v>
      </c>
      <c r="G28">
        <v>4.0834999999999999</v>
      </c>
      <c r="H28">
        <v>4.2904999999999998</v>
      </c>
      <c r="I28">
        <v>4.8894000000000002</v>
      </c>
      <c r="J28">
        <v>4.9287999999999998</v>
      </c>
      <c r="K28">
        <v>5.6013999999999999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50</v>
      </c>
      <c r="D29" t="s">
        <v>28</v>
      </c>
      <c r="E29" t="s">
        <v>29</v>
      </c>
      <c r="F29">
        <v>3.0362</v>
      </c>
      <c r="G29">
        <v>2.7907000000000002</v>
      </c>
      <c r="H29">
        <v>6.0197000000000003</v>
      </c>
      <c r="I29">
        <v>6.2884000000000002</v>
      </c>
      <c r="J29">
        <v>8.9972999999999992</v>
      </c>
      <c r="K29">
        <v>8.1872000000000007</v>
      </c>
      <c r="L29">
        <v>9.1384000000000007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50</v>
      </c>
      <c r="D30" t="s">
        <v>32</v>
      </c>
      <c r="E30" t="s">
        <v>29</v>
      </c>
      <c r="F30">
        <v>1.9520999999999999</v>
      </c>
      <c r="G30">
        <v>2.4868000000000001</v>
      </c>
      <c r="H30">
        <v>1.3268</v>
      </c>
      <c r="I30">
        <v>2.7972000000000001</v>
      </c>
      <c r="J30">
        <v>1.9769000000000001</v>
      </c>
      <c r="K30">
        <v>1.2437</v>
      </c>
      <c r="L30">
        <v>2.4918999999999998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50</v>
      </c>
      <c r="D31" t="s">
        <v>36</v>
      </c>
      <c r="E31" t="s">
        <v>29</v>
      </c>
      <c r="F31">
        <v>3.0081000000000002</v>
      </c>
      <c r="G31">
        <v>4.0834999999999999</v>
      </c>
      <c r="H31">
        <v>6.4253999999999998</v>
      </c>
      <c r="I31">
        <v>5.3592000000000004</v>
      </c>
      <c r="J31">
        <v>10.4002</v>
      </c>
      <c r="K31">
        <v>4.3339999999999996</v>
      </c>
      <c r="L31">
        <v>4.9908999999999999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50</v>
      </c>
      <c r="D32" t="s">
        <v>28</v>
      </c>
      <c r="E32" t="s">
        <v>29</v>
      </c>
      <c r="F32">
        <v>3.0362</v>
      </c>
      <c r="G32">
        <v>2.7907000000000002</v>
      </c>
      <c r="H32">
        <v>4.2146999999999997</v>
      </c>
      <c r="I32">
        <v>7.7058</v>
      </c>
      <c r="J32">
        <v>13.4625</v>
      </c>
      <c r="K32">
        <v>18.975000000000001</v>
      </c>
      <c r="L32">
        <v>18.8124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50</v>
      </c>
      <c r="D33" t="s">
        <v>28</v>
      </c>
      <c r="E33" t="s">
        <v>29</v>
      </c>
      <c r="F33">
        <v>3.0362</v>
      </c>
      <c r="G33">
        <v>2.7907000000000002</v>
      </c>
      <c r="H33">
        <v>4.5861999999999998</v>
      </c>
      <c r="I33">
        <v>4.0719000000000003</v>
      </c>
      <c r="J33">
        <v>6.9028</v>
      </c>
      <c r="K33">
        <v>5.6874000000000002</v>
      </c>
      <c r="L33">
        <v>6.9612999999999996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50</v>
      </c>
      <c r="D34" t="s">
        <v>34</v>
      </c>
      <c r="E34" t="s">
        <v>29</v>
      </c>
      <c r="F34">
        <v>2.5815999999999999</v>
      </c>
      <c r="G34">
        <v>2.9895</v>
      </c>
      <c r="H34">
        <v>3.5609000000000002</v>
      </c>
      <c r="I34">
        <v>3.8281000000000001</v>
      </c>
      <c r="J34">
        <v>4.5963000000000003</v>
      </c>
      <c r="K34">
        <v>4.8661000000000003</v>
      </c>
      <c r="L34">
        <v>5.4252000000000002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50</v>
      </c>
      <c r="D35" t="s">
        <v>28</v>
      </c>
      <c r="E35" t="s">
        <v>29</v>
      </c>
      <c r="F35">
        <v>3.0362</v>
      </c>
      <c r="G35">
        <v>2.5011999999999999</v>
      </c>
      <c r="H35">
        <v>5.8750999999999998</v>
      </c>
      <c r="I35">
        <v>8.3279999999999994</v>
      </c>
      <c r="J35">
        <v>9.3656000000000006</v>
      </c>
      <c r="K35">
        <v>9.75</v>
      </c>
      <c r="L35">
        <v>10.8828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50</v>
      </c>
      <c r="D36" t="s">
        <v>32</v>
      </c>
      <c r="E36" t="s">
        <v>29</v>
      </c>
      <c r="F36">
        <v>1.9520999999999999</v>
      </c>
      <c r="G36">
        <v>2.5065</v>
      </c>
      <c r="H36">
        <v>2.2614000000000001</v>
      </c>
      <c r="I36">
        <v>2.0849000000000002</v>
      </c>
      <c r="J36">
        <v>2.6890999999999998</v>
      </c>
      <c r="K36">
        <v>2.1840000000000002</v>
      </c>
      <c r="L36">
        <v>1.5924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50</v>
      </c>
      <c r="D37" t="s">
        <v>34</v>
      </c>
      <c r="E37" t="s">
        <v>29</v>
      </c>
      <c r="F37">
        <v>2.5815999999999999</v>
      </c>
      <c r="G37">
        <v>2.9327999999999999</v>
      </c>
      <c r="H37">
        <v>3.5602</v>
      </c>
      <c r="I37">
        <v>4.2173999999999996</v>
      </c>
      <c r="J37">
        <v>4.7782</v>
      </c>
      <c r="K37">
        <v>5.0400999999999998</v>
      </c>
      <c r="L37">
        <v>5.7051999999999996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50</v>
      </c>
      <c r="D38" t="s">
        <v>36</v>
      </c>
      <c r="E38" t="s">
        <v>29</v>
      </c>
      <c r="F38">
        <v>3.0081000000000002</v>
      </c>
      <c r="G38">
        <v>4.0811999999999999</v>
      </c>
      <c r="H38">
        <v>4.6519000000000004</v>
      </c>
      <c r="I38">
        <v>4.9836</v>
      </c>
      <c r="J38">
        <v>4.8284000000000002</v>
      </c>
      <c r="K38">
        <v>5.7196999999999996</v>
      </c>
      <c r="L38">
        <v>5.5156000000000001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50</v>
      </c>
      <c r="D39" t="s">
        <v>28</v>
      </c>
      <c r="E39" t="s">
        <v>29</v>
      </c>
      <c r="F39">
        <v>3.0362</v>
      </c>
      <c r="G39">
        <v>2.5011999999999999</v>
      </c>
      <c r="H39">
        <v>5.8750999999999998</v>
      </c>
      <c r="I39">
        <v>4.5624000000000002</v>
      </c>
      <c r="J39">
        <v>7.3327</v>
      </c>
      <c r="K39">
        <v>6.5941000000000001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50</v>
      </c>
      <c r="D40" t="s">
        <v>32</v>
      </c>
      <c r="E40" t="s">
        <v>29</v>
      </c>
      <c r="F40">
        <v>1.9520999999999999</v>
      </c>
      <c r="G40">
        <v>2.5065</v>
      </c>
      <c r="H40">
        <v>2.2614000000000001</v>
      </c>
      <c r="I40">
        <v>4.1860999999999997</v>
      </c>
      <c r="J40">
        <v>2.2048999999999999</v>
      </c>
      <c r="K40">
        <v>0.97719999999999996</v>
      </c>
      <c r="L40">
        <v>2.5211999999999999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50</v>
      </c>
      <c r="D41" t="s">
        <v>36</v>
      </c>
      <c r="E41" t="s">
        <v>29</v>
      </c>
      <c r="F41">
        <v>3.0081000000000002</v>
      </c>
      <c r="G41">
        <v>4.0834999999999999</v>
      </c>
      <c r="H41">
        <v>4.6246</v>
      </c>
      <c r="I41">
        <v>5.0647000000000002</v>
      </c>
      <c r="J41">
        <v>5.2321</v>
      </c>
      <c r="K41">
        <v>6.0362999999999998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50</v>
      </c>
      <c r="D42" t="s">
        <v>34</v>
      </c>
      <c r="E42" t="s">
        <v>29</v>
      </c>
      <c r="F42">
        <v>2.5815999999999999</v>
      </c>
      <c r="G42">
        <v>2.9327999999999999</v>
      </c>
      <c r="H42">
        <v>3.5602</v>
      </c>
      <c r="I42">
        <v>5.117</v>
      </c>
      <c r="J42">
        <v>4.4340999999999999</v>
      </c>
      <c r="K42">
        <v>4.9071999999999996</v>
      </c>
      <c r="L42">
        <v>5.6573000000000002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50</v>
      </c>
      <c r="D43" t="s">
        <v>28</v>
      </c>
      <c r="E43" t="s">
        <v>29</v>
      </c>
      <c r="F43">
        <v>3.0362</v>
      </c>
      <c r="G43">
        <v>2.5011999999999999</v>
      </c>
      <c r="H43">
        <v>5.8750999999999998</v>
      </c>
      <c r="I43">
        <v>2.9922</v>
      </c>
      <c r="J43">
        <v>5.5899000000000001</v>
      </c>
      <c r="K43">
        <v>3.8088000000000002</v>
      </c>
      <c r="L43">
        <v>3.5929000000000002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50</v>
      </c>
      <c r="D44" t="s">
        <v>32</v>
      </c>
      <c r="E44" t="s">
        <v>29</v>
      </c>
      <c r="F44">
        <v>1.9520999999999999</v>
      </c>
      <c r="G44">
        <v>2.5065</v>
      </c>
      <c r="H44">
        <v>2.2614000000000001</v>
      </c>
      <c r="I44">
        <v>2.0832000000000002</v>
      </c>
      <c r="J44">
        <v>2.3008999999999999</v>
      </c>
      <c r="K44">
        <v>2.4499</v>
      </c>
      <c r="L44">
        <v>2.5293000000000001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50</v>
      </c>
      <c r="D45" t="s">
        <v>34</v>
      </c>
      <c r="E45" t="s">
        <v>29</v>
      </c>
      <c r="F45">
        <v>2.5815999999999999</v>
      </c>
      <c r="G45">
        <v>2.9327999999999999</v>
      </c>
      <c r="H45">
        <v>3.5602</v>
      </c>
      <c r="I45">
        <v>3.7896999999999998</v>
      </c>
      <c r="J45">
        <v>4.4337</v>
      </c>
      <c r="K45">
        <v>4.7732000000000001</v>
      </c>
      <c r="L45">
        <v>5.1384999999999996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50</v>
      </c>
      <c r="D46" t="s">
        <v>36</v>
      </c>
      <c r="E46" t="s">
        <v>29</v>
      </c>
      <c r="F46">
        <v>3.0081000000000002</v>
      </c>
      <c r="G46">
        <v>4.0811999999999999</v>
      </c>
      <c r="H46">
        <v>4.6519000000000004</v>
      </c>
      <c r="I46">
        <v>5.1013999999999999</v>
      </c>
      <c r="J46">
        <v>5.4520999999999997</v>
      </c>
      <c r="K46">
        <v>5.9382000000000001</v>
      </c>
      <c r="L46">
        <v>6.4339000000000004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50</v>
      </c>
      <c r="D47" t="s">
        <v>34</v>
      </c>
      <c r="E47" t="s">
        <v>29</v>
      </c>
      <c r="F47">
        <v>2.5815999999999999</v>
      </c>
      <c r="G47">
        <v>2.9895</v>
      </c>
      <c r="H47">
        <v>4.1039000000000003</v>
      </c>
      <c r="I47">
        <v>4.3994</v>
      </c>
      <c r="J47">
        <v>5.2907000000000002</v>
      </c>
      <c r="K47">
        <v>5.9318</v>
      </c>
      <c r="L47">
        <v>6.5293999999999999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50</v>
      </c>
      <c r="D48" t="s">
        <v>32</v>
      </c>
      <c r="E48" t="s">
        <v>29</v>
      </c>
      <c r="F48">
        <v>1.9520999999999999</v>
      </c>
      <c r="G48">
        <v>2.4868000000000001</v>
      </c>
      <c r="H48">
        <v>2.2532999999999999</v>
      </c>
      <c r="I48">
        <v>2.113</v>
      </c>
      <c r="J48">
        <v>1.875</v>
      </c>
      <c r="K48">
        <v>1.8131999999999999</v>
      </c>
      <c r="L48">
        <v>2.5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50</v>
      </c>
      <c r="D49" t="s">
        <v>36</v>
      </c>
      <c r="E49" t="s">
        <v>29</v>
      </c>
      <c r="F49">
        <v>3.0081000000000002</v>
      </c>
      <c r="G49">
        <v>4.0811999999999999</v>
      </c>
      <c r="H49">
        <v>4.6519000000000004</v>
      </c>
      <c r="I49">
        <v>6.4809999999999999</v>
      </c>
      <c r="J49">
        <v>5.2473000000000001</v>
      </c>
      <c r="K49">
        <v>5.9812000000000003</v>
      </c>
      <c r="L49">
        <v>6.7314999999999996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50</v>
      </c>
      <c r="D50" t="s">
        <v>36</v>
      </c>
      <c r="E50" t="s">
        <v>29</v>
      </c>
      <c r="F50">
        <v>3.0081000000000002</v>
      </c>
      <c r="G50">
        <v>4.0834999999999999</v>
      </c>
      <c r="H50">
        <v>2.0874999999999999</v>
      </c>
      <c r="I50">
        <v>4.093</v>
      </c>
      <c r="J50">
        <v>4.5254000000000003</v>
      </c>
      <c r="K50">
        <v>9.1552000000000007</v>
      </c>
      <c r="L50">
        <v>3.1105999999999998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45">
      <c r="A2" t="s">
        <v>50</v>
      </c>
      <c r="B2" t="s">
        <v>31</v>
      </c>
      <c r="C2">
        <v>0.8</v>
      </c>
      <c r="D2">
        <v>8.3000000000000007</v>
      </c>
      <c r="E2">
        <v>1</v>
      </c>
      <c r="F2">
        <v>1.7</v>
      </c>
      <c r="G2">
        <v>0.48</v>
      </c>
      <c r="H2">
        <v>4.74</v>
      </c>
    </row>
    <row r="3" spans="1:8" x14ac:dyDescent="0.45">
      <c r="A3" t="s">
        <v>50</v>
      </c>
      <c r="B3" t="s">
        <v>35</v>
      </c>
      <c r="C3">
        <v>52.1</v>
      </c>
      <c r="D3">
        <v>52.7</v>
      </c>
      <c r="E3">
        <v>52.5</v>
      </c>
      <c r="F3">
        <v>52.5</v>
      </c>
      <c r="G3">
        <v>0.55000000000000004</v>
      </c>
      <c r="H3">
        <v>0.55000000000000004</v>
      </c>
    </row>
    <row r="4" spans="1:8" x14ac:dyDescent="0.45">
      <c r="A4" t="s">
        <v>50</v>
      </c>
      <c r="B4" t="s">
        <v>37</v>
      </c>
      <c r="C4">
        <v>13.7</v>
      </c>
      <c r="D4">
        <v>8.8000000000000007</v>
      </c>
      <c r="E4">
        <v>2.2999999999999998</v>
      </c>
      <c r="F4">
        <v>1.5</v>
      </c>
      <c r="G4">
        <v>0.51</v>
      </c>
      <c r="H4">
        <v>0.33</v>
      </c>
    </row>
    <row r="5" spans="1:8" x14ac:dyDescent="0.45">
      <c r="A5" t="s">
        <v>50</v>
      </c>
      <c r="B5" t="s">
        <v>46</v>
      </c>
      <c r="C5">
        <v>0.5</v>
      </c>
      <c r="D5">
        <v>0.4</v>
      </c>
      <c r="E5">
        <v>0.7</v>
      </c>
      <c r="F5">
        <v>0.7</v>
      </c>
      <c r="G5">
        <v>0.14000000000000001</v>
      </c>
      <c r="H5">
        <v>0.12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2025-07-28T16:36:07Z</dcterms:modified>
</cp:coreProperties>
</file>