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9A503BF-18EE-43A5-83AF-E872E9D42BE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9" l="1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<sst xmlns="http://schemas.openxmlformats.org/spreadsheetml/2006/main" count="199" uniqueCount="136">
  <si>
    <t>Unit</t>
  </si>
  <si>
    <t>Desc</t>
  </si>
  <si>
    <t>Name</t>
  </si>
  <si>
    <t>Hydro</t>
  </si>
  <si>
    <t>Nuclear</t>
  </si>
  <si>
    <t>Solar</t>
  </si>
  <si>
    <t>Nuc</t>
  </si>
  <si>
    <t>Varbl</t>
  </si>
  <si>
    <t>N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</si>
  <si>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</si>
  <si>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</si>
  <si>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</si>
  <si>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</si>
  <si>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</si>
  <si>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</si>
  <si>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</si>
  <si>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</si>
  <si>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</si>
  <si>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</si>
  <si>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</si>
  <si>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</si>
  <si>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</si>
  <si>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</si>
  <si>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</si>
  <si>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</si>
  <si>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</si>
  <si>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</si>
  <si>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</si>
  <si>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</si>
  <si>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</si>
  <si>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</si>
  <si>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</si>
  <si>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</si>
  <si>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</si>
  <si>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</si>
  <si>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</si>
  <si>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</si>
  <si>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</si>
  <si>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</si>
  <si>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</si>
  <si>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</si>
  <si>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</si>
  <si>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</si>
  <si>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</si>
  <si>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</si>
  <si>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</si>
  <si>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</si>
  <si>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</si>
  <si>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</si>
  <si>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</si>
  <si>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</si>
  <si>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</si>
  <si>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</si>
  <si>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</si>
  <si>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</si>
  <si>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</si>
  <si>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</si>
  <si>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ct</t>
  </si>
  <si>
    <t>User_conFXM</t>
  </si>
  <si>
    <t>UC_shadowprice</t>
  </si>
  <si>
    <t>u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</si>
  <si>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</si>
  <si>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</si>
  <si>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</si>
  <si>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</si>
  <si>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</si>
  <si>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</si>
  <si>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</si>
  <si>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</si>
  <si>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</si>
  <si>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</si>
  <si>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</si>
  <si>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V2G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</si>
  <si>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</si>
  <si>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</si>
  <si>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</si>
  <si>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</si>
  <si>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</si>
  <si>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</si>
  <si>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</si>
  <si>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</si>
  <si>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</si>
  <si>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</si>
  <si>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</si>
  <si>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</si>
  <si>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</si>
  <si>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</si>
  <si>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</si>
  <si>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</si>
  <si>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</si>
  <si>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</si>
  <si>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</si>
  <si>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</si>
  <si>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</si>
  <si>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ELE,STG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</si>
  <si>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</si>
  <si>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</si>
  <si>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</si>
  <si>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</si>
  <si>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</si>
  <si>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</si>
  <si>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</si>
  <si>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</si>
  <si>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</si>
  <si>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</si>
  <si>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</si>
  <si>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</si>
  <si>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</si>
  <si>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</si>
  <si>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</si>
  <si>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</si>
  <si>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</si>
  <si>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</si>
  <si>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</si>
  <si>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</si>
  <si>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</si>
  <si>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</si>
  <si>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</si>
  <si>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</si>
  <si>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</si>
  <si>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</si>
  <si>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-ElcAgg*</t>
  </si>
  <si>
    <t>p,t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</si>
  <si>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</si>
  <si>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</si>
  <si>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</si>
  <si>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</si>
  <si>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</si>
  <si>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</si>
  <si>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</si>
  <si>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</si>
  <si>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</si>
  <si>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</si>
  <si>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ELE</t>
  </si>
  <si>
    <t>m$</t>
  </si>
  <si>
    <t>ELC,ELC_???-???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</si>
</sst>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ColWidth="9.1328125"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74</v>
      </c>
      <c r="I1" t="s">
        <v>42</v>
      </c>
      <c r="K1" t="s">
        <v>43</v>
      </c>
      <c r="L1" t="s">
        <v>46</v>
      </c>
      <c r="M1" t="s">
        <v>8</v>
      </c>
      <c r="N1" t="s">
        <v>47</v>
      </c>
    </row>
    <row r="2" spans="1:15">
      <c r="I2" t="s">
        <v>73</v>
      </c>
      <c r="K2" t="s">
        <v>44</v>
      </c>
      <c r="L2" t="s">
        <v>45</v>
      </c>
      <c r="M2" t="s">
        <v>6</v>
      </c>
      <c r="N2" t="s">
        <v>48</v>
      </c>
    </row>
    <row r="4" spans="1:15">
      <c r="A4" t="s">
        <v>77</v>
      </c>
      <c r="H4" t="s">
        <v>78</v>
      </c>
    </row>
    <row r="5" spans="1:15">
      <c r="A5" t="s">
        <v>15</v>
      </c>
      <c r="B5" t="s">
        <v>25</v>
      </c>
      <c r="C5" t="s">
        <v>2</v>
      </c>
      <c r="D5" t="s">
        <v>1</v>
      </c>
      <c r="E5" t="s">
        <v>14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75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76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72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49</v>
      </c>
    </row>
    <row r="2" spans="1:7">
      <c r="A2" t="s">
        <v>37</v>
      </c>
      <c r="B2" t="s">
        <v>13</v>
      </c>
      <c r="C2" t="s">
        <v>50</v>
      </c>
      <c r="D2" t="s">
        <v>7</v>
      </c>
      <c r="E2" t="s">
        <v>0</v>
      </c>
      <c r="F2" t="s">
        <v>51</v>
      </c>
      <c r="G2" t="s">
        <v>52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4"/>
  <sheetViews>
    <sheetView zoomScaleNormal="100" workbookViewId="0">
      <selection activeCell="J3" sqref="J3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36</v>
      </c>
    </row>
    <row r="2" spans="1:4">
      <c r="A2" t="s">
        <v>37</v>
      </c>
      <c r="B2" s="1" t="s">
        <v>38</v>
      </c>
      <c r="C2" s="1" t="s">
        <v>39</v>
      </c>
      <c r="D2" s="1" t="s">
        <v>40</v>
      </c>
    </row>
    <row r="3" spans="1:4">
      <c r="A3" t="s">
        <v>101</v>
      </c>
      <c r="B3" t="s">
        <v>102</v>
      </c>
      <c r="C3" t="s">
        <v>12</v>
      </c>
      <c r="D3">
        <f>1/8.76</f>
        <v>0.11415525114155252</v>
      </c>
    </row>
    <row r="4" spans="1:4">
      <c r="A4" t="s">
        <v>101</v>
      </c>
      <c r="B4" t="s">
        <v>130</v>
      </c>
      <c r="C4" t="s">
        <v>132</v>
      </c>
      <c r="D4">
        <f>1/8.76*100</f>
        <v>11.415525114155251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0"/>
  <sheetViews>
    <sheetView tabSelected="1" zoomScaleNormal="100" workbookViewId="0">
      <pane ySplit="2" topLeftCell="A3" activePane="bottomLeft" state="frozen"/>
      <selection pane="bottomLeft" activeCell="I8" sqref="I8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5.464843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26</v>
      </c>
    </row>
    <row r="2" spans="1:21" ht="15" thickTop="1" thickBot="1">
      <c r="A2" s="6" t="s">
        <v>16</v>
      </c>
      <c r="B2" s="6" t="s">
        <v>27</v>
      </c>
      <c r="C2" s="6" t="s">
        <v>17</v>
      </c>
      <c r="D2" s="6" t="s">
        <v>18</v>
      </c>
      <c r="E2" s="6" t="s">
        <v>22</v>
      </c>
      <c r="F2" s="6" t="s">
        <v>23</v>
      </c>
      <c r="G2" s="6" t="s">
        <v>24</v>
      </c>
      <c r="H2" s="6" t="s">
        <v>19</v>
      </c>
      <c r="I2" s="6" t="s">
        <v>20</v>
      </c>
      <c r="J2" s="6" t="s">
        <v>21</v>
      </c>
      <c r="K2" s="6" t="s">
        <v>0</v>
      </c>
      <c r="L2" s="6" t="s">
        <v>10</v>
      </c>
      <c r="M2" s="6" t="s">
        <v>28</v>
      </c>
      <c r="N2" s="6" t="s">
        <v>2</v>
      </c>
      <c r="O2" s="6" t="s">
        <v>1</v>
      </c>
      <c r="P2" s="6" t="s">
        <v>14</v>
      </c>
      <c r="Q2" s="6" t="s">
        <v>68</v>
      </c>
      <c r="R2" s="6" t="s">
        <v>69</v>
      </c>
    </row>
    <row r="3" spans="1:21">
      <c r="A3" t="s">
        <v>11</v>
      </c>
      <c r="C3" t="s">
        <v>133</v>
      </c>
      <c r="D3" s="2" t="s">
        <v>121</v>
      </c>
      <c r="K3" t="s">
        <v>12</v>
      </c>
      <c r="N3" t="s">
        <v>85</v>
      </c>
      <c r="Q3" t="s">
        <v>55</v>
      </c>
    </row>
    <row r="4" spans="1:21">
      <c r="A4" t="s">
        <v>41</v>
      </c>
      <c r="C4" t="s">
        <v>133</v>
      </c>
      <c r="D4" s="2" t="s">
        <v>121</v>
      </c>
      <c r="K4" t="s">
        <v>12</v>
      </c>
      <c r="N4" t="s">
        <v>95</v>
      </c>
      <c r="Q4" t="s">
        <v>55</v>
      </c>
      <c r="T4" s="8" t="s">
        <v>54</v>
      </c>
      <c r="U4" s="8"/>
    </row>
    <row r="5" spans="1:21">
      <c r="A5" t="s">
        <v>9</v>
      </c>
      <c r="C5" t="s">
        <v>133</v>
      </c>
      <c r="D5" s="2" t="s">
        <v>121</v>
      </c>
      <c r="I5" t="s">
        <v>135</v>
      </c>
      <c r="K5" t="s">
        <v>96</v>
      </c>
      <c r="N5" t="s">
        <v>97</v>
      </c>
      <c r="Q5" t="s">
        <v>55</v>
      </c>
      <c r="T5" s="3" t="s">
        <v>55</v>
      </c>
      <c r="U5" s="3" t="s">
        <v>61</v>
      </c>
    </row>
    <row r="6" spans="1:21">
      <c r="A6" t="s">
        <v>70</v>
      </c>
      <c r="C6" t="s">
        <v>94</v>
      </c>
      <c r="I6" s="2" t="s">
        <v>117</v>
      </c>
      <c r="K6" t="s">
        <v>102</v>
      </c>
      <c r="N6" t="s">
        <v>53</v>
      </c>
      <c r="Q6" t="s">
        <v>122</v>
      </c>
      <c r="T6" s="3"/>
      <c r="U6" s="3"/>
    </row>
    <row r="7" spans="1:21">
      <c r="A7" t="s">
        <v>35</v>
      </c>
      <c r="C7" t="s">
        <v>94</v>
      </c>
      <c r="K7" t="s">
        <v>134</v>
      </c>
      <c r="N7" t="s">
        <v>98</v>
      </c>
    </row>
    <row r="8" spans="1:21">
      <c r="A8" s="4" t="s">
        <v>34</v>
      </c>
      <c r="B8" s="4" t="s">
        <v>66</v>
      </c>
      <c r="H8" t="s">
        <v>31</v>
      </c>
      <c r="K8" t="s">
        <v>99</v>
      </c>
      <c r="N8" t="s">
        <v>56</v>
      </c>
      <c r="Q8" t="s">
        <v>57</v>
      </c>
    </row>
    <row r="9" spans="1:21">
      <c r="A9" t="s">
        <v>58</v>
      </c>
      <c r="K9" t="s">
        <v>100</v>
      </c>
      <c r="N9" t="s">
        <v>59</v>
      </c>
      <c r="Q9" t="s">
        <v>60</v>
      </c>
    </row>
    <row r="10" spans="1:21">
      <c r="A10" s="4" t="s">
        <v>67</v>
      </c>
      <c r="B10" s="4" t="s">
        <v>41</v>
      </c>
      <c r="K10" t="s">
        <v>99</v>
      </c>
      <c r="N10" t="s">
        <v>71</v>
      </c>
      <c r="Q10" t="s">
        <v>55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123</v>
      </c>
    </row>
    <row r="2" spans="3:11">
      <c r="C2" t="s">
        <v>124</v>
      </c>
      <c r="D2" t="s">
        <v>125</v>
      </c>
      <c r="E2" s="1" t="s">
        <v>2</v>
      </c>
      <c r="F2" t="s">
        <v>0</v>
      </c>
      <c r="G2" t="s">
        <v>68</v>
      </c>
      <c r="H2" t="s">
        <v>126</v>
      </c>
      <c r="I2" t="s">
        <v>127</v>
      </c>
      <c r="J2" t="s">
        <v>128</v>
      </c>
      <c r="K2" t="s">
        <v>14</v>
      </c>
    </row>
    <row r="3" spans="3:11">
      <c r="C3" t="s">
        <v>97</v>
      </c>
      <c r="D3" t="s">
        <v>85</v>
      </c>
      <c r="E3" s="7" t="s">
        <v>129</v>
      </c>
      <c r="F3" t="s">
        <v>130</v>
      </c>
      <c r="G3" t="s">
        <v>55</v>
      </c>
      <c r="I3" t="s">
        <v>131</v>
      </c>
      <c r="J3" t="s">
        <v>55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86</v>
      </c>
    </row>
    <row r="2" spans="1:3">
      <c r="A2" t="s">
        <v>87</v>
      </c>
      <c r="B2" t="s">
        <v>1</v>
      </c>
      <c r="C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32</v>
      </c>
    </row>
    <row r="2" spans="1:3">
      <c r="A2" t="s">
        <v>33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62</v>
      </c>
    </row>
    <row r="2" spans="1:3">
      <c r="A2" t="s">
        <v>63</v>
      </c>
      <c r="B2" t="s">
        <v>64</v>
      </c>
      <c r="C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workbookViewId="0">
      <selection activeCell="C23" sqref="C23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79</v>
      </c>
    </row>
    <row r="2" spans="1:7">
      <c r="A2" t="s">
        <v>63</v>
      </c>
      <c r="B2" t="s">
        <v>64</v>
      </c>
      <c r="C2" t="s">
        <v>65</v>
      </c>
      <c r="D2" t="s">
        <v>80</v>
      </c>
      <c r="E2" t="s">
        <v>81</v>
      </c>
      <c r="F2" t="s">
        <v>82</v>
      </c>
      <c r="G2" t="s">
        <v>83</v>
      </c>
    </row>
    <row r="3" spans="1:7">
      <c r="A3" t="s">
        <v>84</v>
      </c>
      <c r="C3" t="str">
        <f>D3</f>
        <v>CCGT</v>
      </c>
      <c r="D3" t="s">
        <v>103</v>
      </c>
    </row>
    <row r="4" spans="1:7">
      <c r="A4" t="s">
        <v>84</v>
      </c>
      <c r="C4" t="str">
        <f t="shared" ref="C4:C20" si="0">D4</f>
        <v>Int Comb</v>
      </c>
      <c r="D4" t="s">
        <v>104</v>
      </c>
    </row>
    <row r="5" spans="1:7">
      <c r="A5" t="s">
        <v>84</v>
      </c>
      <c r="C5" t="str">
        <f t="shared" si="0"/>
        <v>Gas_Oil Steam</v>
      </c>
      <c r="D5" t="s">
        <v>105</v>
      </c>
    </row>
    <row r="6" spans="1:7">
      <c r="A6" t="s">
        <v>84</v>
      </c>
      <c r="C6" t="str">
        <f t="shared" si="0"/>
        <v>Nuclear</v>
      </c>
      <c r="D6" t="s">
        <v>4</v>
      </c>
    </row>
    <row r="7" spans="1:7">
      <c r="A7" t="s">
        <v>84</v>
      </c>
      <c r="C7" t="str">
        <f t="shared" si="0"/>
        <v>OCGT (Peaker)</v>
      </c>
      <c r="D7" t="s">
        <v>106</v>
      </c>
    </row>
    <row r="8" spans="1:7">
      <c r="A8" t="s">
        <v>84</v>
      </c>
      <c r="C8" t="str">
        <f t="shared" si="0"/>
        <v>Subcritical Coal</v>
      </c>
      <c r="D8" t="s">
        <v>107</v>
      </c>
    </row>
    <row r="9" spans="1:7">
      <c r="A9" t="s">
        <v>84</v>
      </c>
      <c r="C9" t="str">
        <f t="shared" si="0"/>
        <v>Supercritical Coal</v>
      </c>
      <c r="D9" t="s">
        <v>108</v>
      </c>
    </row>
    <row r="10" spans="1:7">
      <c r="A10" t="s">
        <v>84</v>
      </c>
      <c r="C10" t="str">
        <f t="shared" si="0"/>
        <v>IGCC</v>
      </c>
      <c r="D10" t="s">
        <v>109</v>
      </c>
    </row>
    <row r="11" spans="1:7">
      <c r="A11" t="s">
        <v>84</v>
      </c>
      <c r="C11" t="str">
        <f t="shared" si="0"/>
        <v>Bioenergy</v>
      </c>
      <c r="D11" t="s">
        <v>114</v>
      </c>
    </row>
    <row r="12" spans="1:7">
      <c r="A12" t="s">
        <v>84</v>
      </c>
      <c r="C12" t="str">
        <f t="shared" si="0"/>
        <v>Solar</v>
      </c>
      <c r="D12" t="s">
        <v>5</v>
      </c>
    </row>
    <row r="13" spans="1:7">
      <c r="A13" t="s">
        <v>84</v>
      </c>
      <c r="C13" t="str">
        <f t="shared" si="0"/>
        <v>Wind onshore</v>
      </c>
      <c r="D13" t="s">
        <v>110</v>
      </c>
    </row>
    <row r="14" spans="1:7">
      <c r="A14" t="s">
        <v>84</v>
      </c>
      <c r="C14" t="str">
        <f t="shared" si="0"/>
        <v>Wind offshore</v>
      </c>
      <c r="D14" t="s">
        <v>111</v>
      </c>
    </row>
    <row r="15" spans="1:7">
      <c r="A15" t="s">
        <v>84</v>
      </c>
      <c r="C15" t="str">
        <f t="shared" si="0"/>
        <v>Geothermal</v>
      </c>
      <c r="D15" t="s">
        <v>112</v>
      </c>
    </row>
    <row r="16" spans="1:7">
      <c r="A16" t="s">
        <v>84</v>
      </c>
      <c r="C16" t="str">
        <f t="shared" si="0"/>
        <v>Hydro</v>
      </c>
      <c r="D16" t="s">
        <v>3</v>
      </c>
    </row>
    <row r="17" spans="1:4">
      <c r="A17" t="s">
        <v>84</v>
      </c>
      <c r="C17" t="str">
        <f t="shared" si="0"/>
        <v>Nuclear</v>
      </c>
      <c r="D17" t="s">
        <v>4</v>
      </c>
    </row>
    <row r="18" spans="1:4">
      <c r="A18" t="s">
        <v>84</v>
      </c>
      <c r="C18" t="str">
        <f t="shared" si="0"/>
        <v>Hydro pumped stg</v>
      </c>
      <c r="D18" t="s">
        <v>113</v>
      </c>
    </row>
    <row r="19" spans="1:4">
      <c r="A19" t="s">
        <v>84</v>
      </c>
      <c r="C19" t="str">
        <f t="shared" si="0"/>
        <v>Util Batt Stg</v>
      </c>
      <c r="D19" t="s">
        <v>115</v>
      </c>
    </row>
    <row r="20" spans="1:4">
      <c r="A20" t="s">
        <v>84</v>
      </c>
      <c r="C20" t="str">
        <f t="shared" si="0"/>
        <v>EV Batt</v>
      </c>
      <c r="D20" t="s">
        <v>116</v>
      </c>
    </row>
    <row r="21" spans="1:4">
      <c r="A21" t="s">
        <v>84</v>
      </c>
      <c r="B21" t="s">
        <v>118</v>
      </c>
      <c r="C21" t="s">
        <v>5</v>
      </c>
    </row>
    <row r="22" spans="1:4">
      <c r="A22" t="s">
        <v>84</v>
      </c>
      <c r="B22" t="s">
        <v>119</v>
      </c>
      <c r="C22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88</v>
      </c>
    </row>
    <row r="2" spans="1:8">
      <c r="A2" t="s">
        <v>63</v>
      </c>
      <c r="B2" t="s">
        <v>64</v>
      </c>
      <c r="C2" t="s">
        <v>65</v>
      </c>
      <c r="D2" t="s">
        <v>89</v>
      </c>
      <c r="E2" t="s">
        <v>90</v>
      </c>
      <c r="F2" t="s">
        <v>92</v>
      </c>
      <c r="G2" t="s">
        <v>91</v>
      </c>
      <c r="H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2025-07-27T16:53:25Z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