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1" activeTab="1" autoFilterDateGrouping="1"/>
  </bookViews>
  <sheets>
    <sheet name="Veda" sheetId="1" state="visible" r:id="rId1"/>
    <sheet name="historical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vertical="center"/>
    </xf>
    <xf numFmtId="2" fontId="0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2" fillId="2" borderId="0" pivotButton="0" quotePrefix="0" xfId="0"/>
    <xf numFmtId="164" fontId="0" fillId="0" borderId="0" pivotButton="0" quotePrefix="0" xfId="0"/>
    <xf numFmtId="0" fontId="2" fillId="3" borderId="0" pivotButton="0" quotePrefix="0" xfId="0"/>
    <xf numFmtId="165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7"/>
  <sheetViews>
    <sheetView topLeftCell="I1" workbookViewId="0">
      <selection activeCell="AG9" sqref="AG9"/>
    </sheetView>
  </sheetViews>
  <sheetFormatPr baseColWidth="8" defaultRowHeight="14.25"/>
  <cols>
    <col width="10.9296875" bestFit="1" customWidth="1" min="2" max="2"/>
    <col width="6.9296875" bestFit="1" customWidth="1" min="3" max="3"/>
    <col width="8.59765625" customWidth="1" min="4" max="4"/>
    <col width="9.53125" customWidth="1" min="5" max="5"/>
    <col width="9.6640625" bestFit="1" customWidth="1" min="6" max="6"/>
    <col width="4.86328125" bestFit="1" customWidth="1" min="7" max="7"/>
    <col width="18.796875" bestFit="1" customWidth="1" min="10" max="10"/>
    <col width="6.265625" bestFit="1" customWidth="1" min="15" max="15"/>
    <col width="4.06640625" bestFit="1" customWidth="1" min="16" max="16"/>
    <col width="4.19921875" bestFit="1" customWidth="1" min="17" max="17"/>
    <col width="4.73046875" bestFit="1" customWidth="1" min="18" max="18"/>
    <col width="4.19921875" bestFit="1" customWidth="1" min="19" max="19"/>
    <col width="4.73046875" bestFit="1" customWidth="1" min="20" max="20"/>
    <col width="24" bestFit="1" customWidth="1" min="21" max="21"/>
    <col width="6.33203125" bestFit="1" customWidth="1" min="22" max="22"/>
    <col width="6.33203125" customWidth="1" min="23" max="23"/>
    <col width="7" bestFit="1" customWidth="1" min="24" max="24"/>
    <col width="7.86328125" bestFit="1" customWidth="1" min="25" max="26"/>
    <col width="9.19921875" bestFit="1" customWidth="1" min="27" max="27"/>
    <col width="11.19921875" bestFit="1" customWidth="1" min="28" max="28"/>
    <col width="23.73046875" bestFit="1" customWidth="1" min="30" max="30"/>
    <col width="6.33203125" bestFit="1" customWidth="1" min="31" max="31"/>
    <col width="7" bestFit="1" customWidth="1" min="32" max="32"/>
    <col width="7.86328125" bestFit="1" customWidth="1" min="33" max="33"/>
    <col width="4.73046875" bestFit="1" customWidth="1" min="34" max="34"/>
    <col width="9.19921875" bestFit="1" customWidth="1" min="35" max="35"/>
    <col width="11.19921875" bestFit="1" customWidth="1" min="36" max="36"/>
  </cols>
  <sheetData>
    <row r="1">
      <c r="Q1" t="n">
        <v>1.1</v>
      </c>
      <c r="S1" t="n">
        <v>0.9</v>
      </c>
    </row>
    <row r="2">
      <c r="F2" t="inlineStr">
        <is>
          <t>model_fuel</t>
        </is>
      </c>
      <c r="G2" t="inlineStr">
        <is>
          <t>ember_min</t>
        </is>
      </c>
      <c r="H2" t="inlineStr">
        <is>
          <t>ember_max</t>
        </is>
      </c>
      <c r="I2" t="inlineStr">
        <is>
          <t>irena_min</t>
        </is>
      </c>
      <c r="J2" t="inlineStr">
        <is>
          <t>irena_max</t>
        </is>
      </c>
    </row>
    <row r="3">
      <c r="B3" t="inlineStr">
        <is>
          <t>~TFM_INS-AT</t>
        </is>
      </c>
      <c r="F3" t="inlineStr">
        <is>
          <t>bioenergy</t>
        </is>
      </c>
      <c r="G3" t="n">
        <v>0.5486</v>
      </c>
      <c r="H3" t="n">
        <v>0.8905999999999999</v>
      </c>
      <c r="I3" t="n">
        <v>0.5787</v>
      </c>
      <c r="J3" t="n">
        <v>0.9437</v>
      </c>
      <c r="Q3" t="inlineStr">
        <is>
          <t>max</t>
        </is>
      </c>
      <c r="R3" t="n">
        <v>2050</v>
      </c>
      <c r="S3" t="inlineStr">
        <is>
          <t>min</t>
        </is>
      </c>
      <c r="T3" t="n">
        <v>2050</v>
      </c>
      <c r="V3" t="inlineStr">
        <is>
          <t>~UC_Sets: R_E: AllRegions</t>
        </is>
      </c>
    </row>
    <row r="4">
      <c r="B4" t="inlineStr">
        <is>
          <t>pset_ci</t>
        </is>
      </c>
      <c r="C4" t="inlineStr">
        <is>
          <t>process</t>
        </is>
      </c>
      <c r="D4" t="inlineStr">
        <is>
          <t>AFA</t>
        </is>
      </c>
      <c r="F4" t="inlineStr">
        <is>
          <t>coal</t>
        </is>
      </c>
      <c r="G4" t="n">
        <v>0.3788</v>
      </c>
      <c r="H4" t="n">
        <v>0.6899</v>
      </c>
      <c r="I4" t="n">
        <v>0.4513</v>
      </c>
      <c r="J4" t="n">
        <v>0.7824</v>
      </c>
      <c r="O4" t="inlineStr">
        <is>
          <t>EMBER</t>
        </is>
      </c>
      <c r="P4" t="inlineStr">
        <is>
          <t>coal</t>
        </is>
      </c>
      <c r="Q4" s="4">
        <f t="array" ref="Q4">MAX(_xlfn._xlws.FILTER(_xlfn.BYROW(historical_data!$D$24:$AA$30, _xlfn.LAMBDA(_xlpm.r, MAX(_xlpm.r))), historical_data!$C$24:$C$30=$P4))</f>
        <v/>
      </c>
      <c r="R4" s="4" t="n"/>
      <c r="S4" s="4">
        <f t="array" ref="S4">MIN(_xlfn._xlws.FILTER(_xlfn.BYROW(historical_data!$D$24:$AA$30, _xlfn.LAMBDA(_xlpm.r, MIN(_xlpm.r))), historical_data!$C$24:$C$30=$P4))</f>
        <v/>
      </c>
    </row>
    <row r="5">
      <c r="B5" t="inlineStr">
        <is>
          <t>hydro</t>
        </is>
      </c>
      <c r="C5" t="inlineStr">
        <is>
          <t>ep*</t>
        </is>
      </c>
      <c r="D5">
        <f>VLOOKUP(B5,historical_data!$B$2:$J$12,MATCH(Veda!$J5,historical_data!$B$1:$I$1,0),FALSE)</f>
        <v/>
      </c>
      <c r="F5" t="inlineStr">
        <is>
          <t>gas</t>
        </is>
      </c>
      <c r="G5" t="n">
        <v>0.2325</v>
      </c>
      <c r="H5" t="n">
        <v>0.4346</v>
      </c>
      <c r="I5" t="n">
        <v>0.2145</v>
      </c>
      <c r="J5" t="n">
        <v>0.3947</v>
      </c>
      <c r="O5" t="inlineStr">
        <is>
          <t>EMBER</t>
        </is>
      </c>
      <c r="P5" t="inlineStr">
        <is>
          <t>gas</t>
        </is>
      </c>
      <c r="Q5" s="4">
        <f t="array" ref="Q5">MAX(_xlfn._xlws.FILTER(_xlfn.BYROW(historical_data!$D$24:$AA$30, _xlfn.LAMBDA(_xlpm.r, MAX(_xlpm.r))), historical_data!$C$24:$C$30=$P5))</f>
        <v/>
      </c>
      <c r="R5" s="4">
        <f>IF(Q5&gt;0.7,Q5,0.7)</f>
        <v/>
      </c>
      <c r="S5" s="4">
        <f t="array" ref="S5">MIN(_xlfn._xlws.FILTER(_xlfn.BYROW(historical_data!$D$24:$AA$30, _xlfn.LAMBDA(_xlpm.r, MIN(_xlpm.r))), historical_data!$C$24:$C$30=$P5))</f>
        <v/>
      </c>
    </row>
    <row r="6">
      <c r="B6" t="inlineStr">
        <is>
          <t>solar</t>
        </is>
      </c>
      <c r="C6" t="inlineStr">
        <is>
          <t>ep*</t>
        </is>
      </c>
      <c r="D6">
        <f>VLOOKUP(B6,historical_data!$B$2:$J$12,MATCH(Veda!$J6,historical_data!$B$1:$I$1,0),FALSE)</f>
        <v/>
      </c>
      <c r="F6" t="inlineStr">
        <is>
          <t>geothermal</t>
        </is>
      </c>
      <c r="G6" t="n">
        <v/>
      </c>
      <c r="H6" t="n">
        <v/>
      </c>
      <c r="I6" t="n">
        <v>0.5976</v>
      </c>
      <c r="J6" t="n">
        <v>0.8767</v>
      </c>
      <c r="U6" t="inlineStr">
        <is>
          <t>~UC_T: UC_CAP~UP</t>
        </is>
      </c>
      <c r="AD6" t="inlineStr">
        <is>
          <t>~UC_T: UC_CAP~LO</t>
        </is>
      </c>
    </row>
    <row r="7">
      <c r="B7" t="inlineStr">
        <is>
          <t>wind</t>
        </is>
      </c>
      <c r="C7" t="inlineStr">
        <is>
          <t>ep*</t>
        </is>
      </c>
      <c r="D7">
        <f>VLOOKUP(B7,historical_data!$B$2:$J$12,MATCH(Veda!$J7,historical_data!$B$1:$I$1,0),FALSE)</f>
        <v/>
      </c>
      <c r="F7" t="inlineStr">
        <is>
          <t>hydro</t>
        </is>
      </c>
      <c r="G7" t="n">
        <v>0.3011</v>
      </c>
      <c r="H7" t="n">
        <v>0.4333</v>
      </c>
      <c r="I7" t="n">
        <v>0.2487</v>
      </c>
      <c r="J7" t="n">
        <v>0.3893</v>
      </c>
      <c r="U7" t="inlineStr">
        <is>
          <t>UC_N</t>
        </is>
      </c>
      <c r="V7" t="inlineStr">
        <is>
          <t>pset_ci</t>
        </is>
      </c>
      <c r="W7" t="inlineStr">
        <is>
          <t>pset_co</t>
        </is>
      </c>
      <c r="X7" t="inlineStr">
        <is>
          <t>UC_ACT</t>
        </is>
      </c>
      <c r="Y7" t="n">
        <v>2022</v>
      </c>
      <c r="Z7" t="n">
        <v>2050</v>
      </c>
      <c r="AA7" t="inlineStr">
        <is>
          <t>UC_RHSRT</t>
        </is>
      </c>
      <c r="AB7" t="inlineStr">
        <is>
          <t>UC_RHSRT~0</t>
        </is>
      </c>
      <c r="AD7" t="inlineStr">
        <is>
          <t>UC_N</t>
        </is>
      </c>
      <c r="AE7" t="inlineStr">
        <is>
          <t>pset_ci</t>
        </is>
      </c>
      <c r="AF7" t="inlineStr">
        <is>
          <t>UC_ACT</t>
        </is>
      </c>
      <c r="AG7" t="inlineStr">
        <is>
          <t>UC_CAP</t>
        </is>
      </c>
      <c r="AH7" t="n">
        <v>2050</v>
      </c>
      <c r="AI7" t="inlineStr">
        <is>
          <t>UC_RHSRT</t>
        </is>
      </c>
      <c r="AJ7" t="inlineStr">
        <is>
          <t>UC_RHSRT~0</t>
        </is>
      </c>
    </row>
    <row r="8">
      <c r="B8" t="inlineStr">
        <is>
          <t>nuclear</t>
        </is>
      </c>
      <c r="C8" t="inlineStr">
        <is>
          <t>ep*</t>
        </is>
      </c>
      <c r="D8">
        <f>VLOOKUP(B8,historical_data!$B$2:$J$12,MATCH(Veda!$J8,historical_data!$B$1:$I$1,0),FALSE)</f>
        <v/>
      </c>
      <c r="F8" t="inlineStr">
        <is>
          <t>nuclear</t>
        </is>
      </c>
      <c r="G8" t="n">
        <v>0.8619</v>
      </c>
      <c r="H8" t="n">
        <v>0.9417</v>
      </c>
      <c r="I8" t="n">
        <v>0.8976</v>
      </c>
      <c r="J8" t="n">
        <v>0.9812</v>
      </c>
      <c r="U8" t="inlineStr">
        <is>
          <t>UCE_max coal fleet utilization</t>
        </is>
      </c>
      <c r="V8" t="inlineStr">
        <is>
          <t>coal</t>
        </is>
      </c>
      <c r="W8" s="1" t="inlineStr">
        <is>
          <t>-CO2Captured</t>
        </is>
      </c>
      <c r="X8" t="n">
        <v>1</v>
      </c>
      <c r="Y8" s="3">
        <f>-Q4*$Q$1*8.76</f>
        <v/>
      </c>
      <c r="Z8" s="3" t="n"/>
      <c r="AA8" t="n">
        <v>0</v>
      </c>
      <c r="AB8" t="n">
        <v>3</v>
      </c>
      <c r="AD8" t="inlineStr">
        <is>
          <t>UCE_min coal fleet utilization</t>
        </is>
      </c>
      <c r="AE8" t="inlineStr">
        <is>
          <t>coal</t>
        </is>
      </c>
      <c r="AF8" t="n">
        <v>1</v>
      </c>
      <c r="AG8" s="3">
        <f>-S4*$S$1*8.76</f>
        <v/>
      </c>
      <c r="AI8" t="n">
        <v>0</v>
      </c>
      <c r="AJ8" t="n">
        <v>3</v>
      </c>
    </row>
    <row r="9">
      <c r="F9" t="inlineStr">
        <is>
          <t>oil</t>
        </is>
      </c>
      <c r="G9" t="n">
        <v>0.0885</v>
      </c>
      <c r="H9" t="n">
        <v>0.2424</v>
      </c>
      <c r="I9" t="n">
        <v>0.1121</v>
      </c>
      <c r="J9" t="n">
        <v>0.2911</v>
      </c>
      <c r="U9" t="inlineStr">
        <is>
          <t>UCE_max gas fleet utilization</t>
        </is>
      </c>
      <c r="V9" t="inlineStr">
        <is>
          <t>gas</t>
        </is>
      </c>
      <c r="W9" s="1" t="inlineStr">
        <is>
          <t>-CO2Captured</t>
        </is>
      </c>
      <c r="X9" t="n">
        <v>1</v>
      </c>
      <c r="Y9" s="3">
        <f>-Q5*$Q$1*8.76</f>
        <v/>
      </c>
      <c r="Z9" s="3">
        <f>-R5*$Q$1*8.76</f>
        <v/>
      </c>
      <c r="AA9" t="n">
        <v>0</v>
      </c>
      <c r="AB9" t="n">
        <v>3</v>
      </c>
      <c r="AD9" t="inlineStr">
        <is>
          <t>UCE_min gas fleet utilization</t>
        </is>
      </c>
      <c r="AE9" t="inlineStr">
        <is>
          <t>gas</t>
        </is>
      </c>
      <c r="AF9" t="n">
        <v>1</v>
      </c>
      <c r="AG9" s="3">
        <f>-S5*$S$1*8.76</f>
        <v/>
      </c>
      <c r="AI9" t="n">
        <v>0</v>
      </c>
      <c r="AJ9" t="n">
        <v>3</v>
      </c>
    </row>
    <row r="10" ht="14.65" customHeight="1">
      <c r="F10" t="inlineStr">
        <is>
          <t>solar</t>
        </is>
      </c>
      <c r="G10" t="n">
        <v>0.0368</v>
      </c>
      <c r="H10" t="n">
        <v>0.205</v>
      </c>
      <c r="I10" t="n">
        <v>0.1257</v>
      </c>
      <c r="J10" t="n">
        <v>0.1871</v>
      </c>
    </row>
    <row r="11" ht="14.65" customHeight="1">
      <c r="F11" t="inlineStr">
        <is>
          <t>wind</t>
        </is>
      </c>
      <c r="G11" t="n">
        <v>0.1993</v>
      </c>
      <c r="H11" t="n">
        <v>0.35</v>
      </c>
      <c r="I11" t="n">
        <v>0.2011</v>
      </c>
      <c r="J11" t="n">
        <v>0.3539</v>
      </c>
    </row>
    <row r="13">
      <c r="B13" t="inlineStr">
        <is>
          <t>~TFM_INS</t>
        </is>
      </c>
    </row>
    <row r="14">
      <c r="B14" t="inlineStr">
        <is>
          <t>attribute</t>
        </is>
      </c>
      <c r="C14" t="inlineStr">
        <is>
          <t>value</t>
        </is>
      </c>
      <c r="D14" t="inlineStr">
        <is>
          <t>process</t>
        </is>
      </c>
    </row>
    <row r="15">
      <c r="B15" t="inlineStr">
        <is>
          <t>START</t>
        </is>
      </c>
      <c r="C15" t="n">
        <v>2100</v>
      </c>
      <c r="D15" s="1">
        <f>_xlfn.TEXTJOIN(",",TRUE,L15:L27)</f>
        <v/>
      </c>
      <c r="L15" t="inlineStr">
        <is>
          <t>Bioenergy + CCUS</t>
        </is>
      </c>
    </row>
    <row r="16">
      <c r="L16" t="inlineStr">
        <is>
          <t>Bioenergy - Cofiring</t>
        </is>
      </c>
    </row>
    <row r="17">
      <c r="L17" t="inlineStr">
        <is>
          <t>Bioenergy - Large scale unit</t>
        </is>
      </c>
    </row>
    <row r="18">
      <c r="L18" t="inlineStr">
        <is>
          <t>Bioenergy - Medium-scale CHP</t>
        </is>
      </c>
    </row>
    <row r="19">
      <c r="L19" t="inlineStr">
        <is>
          <t>Concentrating solar power</t>
        </is>
      </c>
    </row>
    <row r="20">
      <c r="B20" t="inlineStr">
        <is>
          <t>~TFM_INS</t>
        </is>
      </c>
      <c r="L20" t="inlineStr">
        <is>
          <t>Fuel cell (distributed electricity generation)</t>
        </is>
      </c>
    </row>
    <row r="21">
      <c r="B21" t="inlineStr">
        <is>
          <t>attribute</t>
        </is>
      </c>
      <c r="C21" t="inlineStr">
        <is>
          <t>cset_cn</t>
        </is>
      </c>
      <c r="D21" t="inlineStr">
        <is>
          <t>other_indexes</t>
        </is>
      </c>
      <c r="E21" t="inlineStr">
        <is>
          <t>value</t>
        </is>
      </c>
      <c r="L21" t="inlineStr">
        <is>
          <t>Marine</t>
        </is>
      </c>
    </row>
    <row r="22">
      <c r="B22" t="inlineStr">
        <is>
          <t>VDA_EMCB</t>
        </is>
      </c>
      <c r="C22" t="inlineStr">
        <is>
          <t>coal</t>
        </is>
      </c>
      <c r="D22" t="inlineStr">
        <is>
          <t>CO2</t>
        </is>
      </c>
      <c r="E22">
        <f>G22*3.6</f>
        <v/>
      </c>
      <c r="G22" t="n">
        <v>94</v>
      </c>
      <c r="L22" t="inlineStr">
        <is>
          <t>Oxyfuel + CCS</t>
        </is>
      </c>
    </row>
    <row r="23">
      <c r="B23" t="inlineStr">
        <is>
          <t>VDA_EMCB</t>
        </is>
      </c>
      <c r="C23" t="inlineStr">
        <is>
          <t>gas</t>
        </is>
      </c>
      <c r="D23" t="inlineStr">
        <is>
          <t>CO2</t>
        </is>
      </c>
      <c r="E23">
        <f>G23*3.6</f>
        <v/>
      </c>
      <c r="G23" t="n">
        <v>55</v>
      </c>
      <c r="L23" t="inlineStr">
        <is>
          <t>Solar photovoltaics - Buildings</t>
        </is>
      </c>
    </row>
    <row r="24">
      <c r="B24" t="inlineStr">
        <is>
          <t>VDA_EMCB</t>
        </is>
      </c>
      <c r="C24" t="inlineStr">
        <is>
          <t>oil</t>
        </is>
      </c>
      <c r="D24" t="inlineStr">
        <is>
          <t>CO2</t>
        </is>
      </c>
      <c r="E24">
        <f>G24*3.6</f>
        <v/>
      </c>
      <c r="G24" t="n">
        <v>70</v>
      </c>
      <c r="L24" t="inlineStr">
        <is>
          <t>Solar photovoltaics - Large scale unit</t>
        </is>
      </c>
    </row>
    <row r="25">
      <c r="L25" t="inlineStr">
        <is>
          <t>Wind offshore</t>
        </is>
      </c>
    </row>
    <row r="26">
      <c r="L26" t="inlineStr">
        <is>
          <t>Wind onshore</t>
        </is>
      </c>
    </row>
    <row r="27">
      <c r="L27" s="2" t="inlineStr">
        <is>
          <t>CCGT - CHP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7"/>
  <sheetViews>
    <sheetView tabSelected="1" topLeftCell="A6" workbookViewId="0">
      <selection activeCell="A1" sqref="A1:Z87"/>
    </sheetView>
  </sheetViews>
  <sheetFormatPr baseColWidth="8" defaultRowHeight="14.25"/>
  <cols>
    <col width="21" bestFit="1" customWidth="1" min="1" max="1"/>
    <col width="9.59765625" bestFit="1" customWidth="1" min="2" max="2"/>
    <col width="21.796875" bestFit="1" customWidth="1" min="3" max="3"/>
    <col width="22.86328125" bestFit="1" customWidth="1" min="4" max="4"/>
    <col width="17.59765625" bestFit="1" customWidth="1" min="5" max="5"/>
    <col width="18.6640625" bestFit="1" customWidth="1" min="6" max="6"/>
    <col width="18.796875" bestFit="1" customWidth="1" min="7" max="7"/>
    <col width="19.86328125" bestFit="1" customWidth="1" min="8" max="8"/>
    <col width="4.73046875" bestFit="1" customWidth="1" min="9" max="27"/>
  </cols>
  <sheetData>
    <row r="1" ht="15.75" customHeight="1">
      <c r="A1" s="5" t="inlineStr">
        <is>
          <t>EMBER Utilization Factors</t>
        </is>
      </c>
    </row>
    <row r="2">
      <c r="A2" s="6" t="inlineStr">
        <is>
          <t>model_fuel</t>
        </is>
      </c>
      <c r="B2" s="6" t="n">
        <v>2000</v>
      </c>
      <c r="C2" s="6" t="n">
        <v>2001</v>
      </c>
      <c r="D2" s="6" t="n">
        <v>2002</v>
      </c>
      <c r="E2" s="6" t="n">
        <v>2003</v>
      </c>
      <c r="F2" s="6" t="n">
        <v>2004</v>
      </c>
      <c r="G2" s="6" t="n">
        <v>2005</v>
      </c>
      <c r="H2" s="6" t="n">
        <v>2006</v>
      </c>
      <c r="I2" s="6" t="n">
        <v>2007</v>
      </c>
      <c r="J2" s="6" t="n">
        <v>2008</v>
      </c>
      <c r="K2" s="6" t="n">
        <v>2009</v>
      </c>
      <c r="L2" s="6" t="n">
        <v>2010</v>
      </c>
      <c r="M2" s="6" t="n">
        <v>2011</v>
      </c>
      <c r="N2" s="6" t="n">
        <v>2012</v>
      </c>
      <c r="O2" s="6" t="n">
        <v>2013</v>
      </c>
      <c r="P2" s="6" t="n">
        <v>2014</v>
      </c>
      <c r="Q2" s="6" t="n">
        <v>2015</v>
      </c>
      <c r="R2" s="6" t="n">
        <v>2016</v>
      </c>
      <c r="S2" s="6" t="n">
        <v>2017</v>
      </c>
      <c r="T2" s="6" t="n">
        <v>2018</v>
      </c>
      <c r="U2" s="6" t="n">
        <v>2019</v>
      </c>
      <c r="V2" s="6" t="n">
        <v>2020</v>
      </c>
      <c r="W2" s="6" t="n">
        <v>2021</v>
      </c>
      <c r="X2" s="6" t="n">
        <v>2022</v>
      </c>
      <c r="Y2" s="6" t="n">
        <v>2023</v>
      </c>
    </row>
    <row r="3">
      <c r="A3" t="inlineStr">
        <is>
          <t>bioenergy</t>
        </is>
      </c>
      <c r="B3" s="7" t="n">
        <v>0.8906252231919665</v>
      </c>
      <c r="C3" s="7" t="n">
        <v>0.696788992803584</v>
      </c>
      <c r="D3" s="7" t="n">
        <v>0.7480060311667394</v>
      </c>
      <c r="E3" s="7" t="n">
        <v>0.7602046563212115</v>
      </c>
      <c r="F3" s="7" t="n">
        <v>0.7478442056661744</v>
      </c>
      <c r="G3" s="7" t="n">
        <v>0.7359900373599004</v>
      </c>
      <c r="H3" s="7" t="n">
        <v>0.7222748469833867</v>
      </c>
      <c r="I3" s="7" t="n">
        <v>0.6906679516302976</v>
      </c>
      <c r="J3" s="7" t="n">
        <v>0.6786468710017521</v>
      </c>
      <c r="K3" s="7" t="n">
        <v>0.6555955205224357</v>
      </c>
      <c r="L3" s="7" t="n">
        <v>0.6644374932585482</v>
      </c>
      <c r="M3" s="7" t="n">
        <v>0.6620119641782592</v>
      </c>
      <c r="N3" s="7" t="n">
        <v>0.6272339215511228</v>
      </c>
      <c r="O3" s="7" t="n">
        <v>0.6104124308858571</v>
      </c>
      <c r="P3" s="7" t="n">
        <v>0.6351558414151887</v>
      </c>
      <c r="Q3" s="7" t="n">
        <v>0.6086563809254814</v>
      </c>
      <c r="R3" s="7" t="n">
        <v>0.6064590255198432</v>
      </c>
      <c r="S3" s="7" t="n">
        <v>0.6089024713532126</v>
      </c>
      <c r="T3" s="7" t="n">
        <v>0.6103440120795357</v>
      </c>
      <c r="U3" s="7" t="n">
        <v>0.5889817132820142</v>
      </c>
      <c r="V3" s="7" t="n">
        <v>0.5746445871779812</v>
      </c>
      <c r="W3" s="7" t="n">
        <v>0.5936236840208854</v>
      </c>
      <c r="X3" s="7" t="n">
        <v>0.5812370278123703</v>
      </c>
      <c r="Y3" s="7" t="n">
        <v>0.548630471262293</v>
      </c>
    </row>
    <row r="4">
      <c r="A4" t="inlineStr">
        <is>
          <t>coal</t>
        </is>
      </c>
      <c r="B4" s="7" t="n">
        <v>0.6715535114351976</v>
      </c>
      <c r="C4" s="7" t="n">
        <v>0.6481779552769603</v>
      </c>
      <c r="D4" s="7" t="n">
        <v>0.6571677803432681</v>
      </c>
      <c r="E4" s="7" t="n">
        <v>0.6736412395375604</v>
      </c>
      <c r="F4" s="7" t="n">
        <v>0.6751773897791596</v>
      </c>
      <c r="G4" s="7" t="n">
        <v>0.6866679029534016</v>
      </c>
      <c r="H4" s="7" t="n">
        <v>0.6784115631151003</v>
      </c>
      <c r="I4" s="7" t="n">
        <v>0.6899337540969159</v>
      </c>
      <c r="J4" s="7" t="n">
        <v>0.6775750170878019</v>
      </c>
      <c r="K4" s="7" t="n">
        <v>0.5966696596995061</v>
      </c>
      <c r="L4" s="7" t="n">
        <v>0.621398673624701</v>
      </c>
      <c r="M4" s="7" t="n">
        <v>0.5816582509885402</v>
      </c>
      <c r="N4" s="7" t="n">
        <v>0.5192129789664629</v>
      </c>
      <c r="O4" s="7" t="n">
        <v>0.5504651228534573</v>
      </c>
      <c r="P4" s="7" t="n">
        <v>0.5583539559747203</v>
      </c>
      <c r="Q4" s="7" t="n">
        <v>0.511695209452241</v>
      </c>
      <c r="R4" s="7" t="n">
        <v>0.4950322990448112</v>
      </c>
      <c r="S4" s="7" t="n">
        <v>0.4971574979649295</v>
      </c>
      <c r="T4" s="7" t="n">
        <v>0.5028561779448293</v>
      </c>
      <c r="U4" s="7" t="n">
        <v>0.4501644917922049</v>
      </c>
      <c r="V4" s="7" t="n">
        <v>0.3788471064210663</v>
      </c>
      <c r="W4" s="7" t="n">
        <v>0.4564380227308169</v>
      </c>
      <c r="X4" s="7" t="n">
        <v>0.4521350522849973</v>
      </c>
      <c r="Y4" s="7" t="n">
        <v>0.3847980407338402</v>
      </c>
    </row>
    <row r="5">
      <c r="A5" t="inlineStr">
        <is>
          <t>gas</t>
        </is>
      </c>
      <c r="B5" s="7" t="n">
        <v>0.4345941432434282</v>
      </c>
      <c r="C5" s="7" t="n">
        <v>0.3654031434972728</v>
      </c>
      <c r="D5" s="7" t="n">
        <v>0.2981758461210516</v>
      </c>
      <c r="E5" s="7" t="n">
        <v>0.2325433778504463</v>
      </c>
      <c r="F5" s="7" t="n">
        <v>0.2357265436652799</v>
      </c>
      <c r="G5" s="7" t="n">
        <v>0.2414061246906286</v>
      </c>
      <c r="H5" s="7" t="n">
        <v>0.2511274034489509</v>
      </c>
      <c r="I5" s="7" t="n">
        <v>0.2700753532496096</v>
      </c>
      <c r="J5" s="7" t="n">
        <v>0.2594846277589601</v>
      </c>
      <c r="K5" s="7" t="n">
        <v>0.263462481384155</v>
      </c>
      <c r="L5" s="7" t="n">
        <v>0.2769821936092353</v>
      </c>
      <c r="M5" s="7" t="n">
        <v>0.2766388633269911</v>
      </c>
      <c r="N5" s="7" t="n">
        <v>0.3261970136405161</v>
      </c>
      <c r="O5" s="7" t="n">
        <v>0.293661420422778</v>
      </c>
      <c r="P5" s="7" t="n">
        <v>0.2864968756707161</v>
      </c>
      <c r="Q5" s="7" t="n">
        <v>0.3306552214354486</v>
      </c>
      <c r="R5" s="7" t="n">
        <v>0.3326384731843159</v>
      </c>
      <c r="S5" s="7" t="n">
        <v>0.3052144482046534</v>
      </c>
      <c r="T5" s="7" t="n">
        <v>0.3294417351436719</v>
      </c>
      <c r="U5" s="7" t="n">
        <v>0.3486145024125431</v>
      </c>
      <c r="V5" s="7" t="n">
        <v>0.354000065387256</v>
      </c>
      <c r="W5" s="7" t="n">
        <v>0.3399706390265687</v>
      </c>
      <c r="X5" s="7" t="n">
        <v>0.3596458533135401</v>
      </c>
      <c r="Y5" s="7" t="n">
        <v>0.3797381483371933</v>
      </c>
    </row>
    <row r="6">
      <c r="A6" t="inlineStr">
        <is>
          <t>hydro</t>
        </is>
      </c>
      <c r="B6" s="7" t="n">
        <v>0.388424174215643</v>
      </c>
      <c r="C6" s="7" t="n">
        <v>0.3010678405043429</v>
      </c>
      <c r="D6" s="7" t="n">
        <v>0.3676529818456327</v>
      </c>
      <c r="E6" s="7" t="n">
        <v>0.3877274618452502</v>
      </c>
      <c r="F6" s="7" t="n">
        <v>0.3821789596757309</v>
      </c>
      <c r="G6" s="7" t="n">
        <v>0.3883104080615926</v>
      </c>
      <c r="H6" s="7" t="n">
        <v>0.4146819319610059</v>
      </c>
      <c r="I6" s="7" t="n">
        <v>0.3526822672980092</v>
      </c>
      <c r="J6" s="7" t="n">
        <v>0.3640721945171495</v>
      </c>
      <c r="K6" s="7" t="n">
        <v>0.3908203592953661</v>
      </c>
      <c r="L6" s="7" t="n">
        <v>0.3519591147046777</v>
      </c>
      <c r="M6" s="7" t="n">
        <v>0.4332638294690846</v>
      </c>
      <c r="N6" s="7" t="n">
        <v>0.3751111686311989</v>
      </c>
      <c r="O6" s="7" t="n">
        <v>0.3628874553816754</v>
      </c>
      <c r="P6" s="7" t="n">
        <v>0.3461847890349704</v>
      </c>
      <c r="Q6" s="7" t="n">
        <v>0.333565745221885</v>
      </c>
      <c r="R6" s="7" t="n">
        <v>0.355635417926433</v>
      </c>
      <c r="S6" s="7" t="n">
        <v>0.4003267573151186</v>
      </c>
      <c r="T6" s="7" t="n">
        <v>0.3900712694586527</v>
      </c>
      <c r="U6" s="7" t="n">
        <v>0.3850270381324043</v>
      </c>
      <c r="V6" s="7" t="n">
        <v>0.3812210730893192</v>
      </c>
      <c r="W6" s="7" t="n">
        <v>0.3337981344033509</v>
      </c>
      <c r="X6" s="7" t="n">
        <v>0.3277993798219163</v>
      </c>
      <c r="Y6" s="7" t="n">
        <v>0.3148424483653643</v>
      </c>
    </row>
    <row r="7">
      <c r="A7" t="inlineStr">
        <is>
          <t>nuclear</t>
        </is>
      </c>
      <c r="B7" s="7" t="n">
        <v>0.8794247116605868</v>
      </c>
      <c r="C7" s="7" t="n">
        <v>0.8941114683695989</v>
      </c>
      <c r="D7" s="7" t="n">
        <v>0.902573942889514</v>
      </c>
      <c r="E7" s="7" t="n">
        <v>0.8787802636260247</v>
      </c>
      <c r="F7" s="7" t="n">
        <v>0.9034913197094089</v>
      </c>
      <c r="G7" s="7" t="n">
        <v>0.892771925594386</v>
      </c>
      <c r="H7" s="7" t="n">
        <v>0.8956971673841619</v>
      </c>
      <c r="I7" s="7" t="n">
        <v>0.9180919280499729</v>
      </c>
      <c r="J7" s="7" t="n">
        <v>0.9134799505988195</v>
      </c>
      <c r="K7" s="7" t="n">
        <v>0.9029002215290023</v>
      </c>
      <c r="L7" s="7" t="n">
        <v>0.9105452507037525</v>
      </c>
      <c r="M7" s="7" t="n">
        <v>0.8894249600873082</v>
      </c>
      <c r="N7" s="7" t="n">
        <v>0.8619399289501483</v>
      </c>
      <c r="O7" s="7" t="n">
        <v>0.9076055648499373</v>
      </c>
      <c r="P7" s="7" t="n">
        <v>0.9232133666684734</v>
      </c>
      <c r="Q7" s="7" t="n">
        <v>0.9222892784536619</v>
      </c>
      <c r="R7" s="7" t="n">
        <v>0.9238021724812923</v>
      </c>
      <c r="S7" s="7" t="n">
        <v>0.9223052233904718</v>
      </c>
      <c r="T7" s="7" t="n">
        <v>0.9266058542826532</v>
      </c>
      <c r="U7" s="7" t="n">
        <v>0.9416877479258461</v>
      </c>
      <c r="V7" s="7" t="n">
        <v>0.9343932618827927</v>
      </c>
      <c r="W7" s="7" t="n">
        <v>0.9314614500524482</v>
      </c>
      <c r="X7" s="7" t="n">
        <v>0.93043885976921</v>
      </c>
      <c r="Y7" s="7" t="n">
        <v>0.9236240936833539</v>
      </c>
    </row>
    <row r="8">
      <c r="A8" t="inlineStr">
        <is>
          <t>oil</t>
        </is>
      </c>
      <c r="B8" s="7" t="n">
        <v>0.1538424002490756</v>
      </c>
      <c r="C8" s="7" t="n">
        <v>0.1763910028750212</v>
      </c>
      <c r="D8" s="7" t="n">
        <v>0.1924050388632571</v>
      </c>
      <c r="E8" s="7" t="n">
        <v>0.2414808588385862</v>
      </c>
      <c r="F8" s="7" t="n">
        <v>0.2424212560213349</v>
      </c>
      <c r="G8" s="7" t="n">
        <v>0.2366212296874941</v>
      </c>
      <c r="H8" s="7" t="n">
        <v>0.1355215108462628</v>
      </c>
      <c r="I8" s="7" t="n">
        <v>0.1471008283347615</v>
      </c>
      <c r="J8" s="7" t="n">
        <v>0.1058662467923081</v>
      </c>
      <c r="K8" s="7" t="n">
        <v>0.09370694076284751</v>
      </c>
      <c r="L8" s="7" t="n">
        <v>0.09108641742354685</v>
      </c>
      <c r="M8" s="7" t="n">
        <v>0.08850048303779549</v>
      </c>
      <c r="N8" s="7" t="n">
        <v>0.08955104890875554</v>
      </c>
      <c r="O8" s="7" t="n">
        <v>0.0982867923643906</v>
      </c>
      <c r="P8" s="7" t="n">
        <v>0.1112275406417134</v>
      </c>
      <c r="Q8" s="7" t="n">
        <v>0.1286925256400455</v>
      </c>
      <c r="R8" s="7" t="n">
        <v>0.1221325140869806</v>
      </c>
      <c r="S8" s="7" t="n">
        <v>0.1181787558949023</v>
      </c>
      <c r="T8" s="7" t="n">
        <v>0.140084707266287</v>
      </c>
      <c r="U8" s="7" t="n">
        <v>0.1256681153407741</v>
      </c>
      <c r="V8" s="7" t="n">
        <v>0.1300196127429822</v>
      </c>
      <c r="W8" s="7" t="n">
        <v>0.1305479155354986</v>
      </c>
      <c r="X8" s="7" t="n">
        <v>0.1329402924686434</v>
      </c>
      <c r="Y8" s="7" t="n">
        <v>0.1175983666144165</v>
      </c>
    </row>
    <row r="9">
      <c r="A9" t="inlineStr">
        <is>
          <t>solar</t>
        </is>
      </c>
      <c r="B9" s="7" t="n">
        <v>0.09480690349044193</v>
      </c>
      <c r="C9" s="7" t="n">
        <v>0.1027397260273973</v>
      </c>
      <c r="D9" s="7" t="n">
        <v>0.0981021689497717</v>
      </c>
      <c r="E9" s="7" t="n">
        <v>0.08897394574268064</v>
      </c>
      <c r="F9" s="7" t="n">
        <v>0.0882800608828006</v>
      </c>
      <c r="G9" s="7" t="n">
        <v>0.07054537991893695</v>
      </c>
      <c r="H9" s="7" t="n">
        <v>0.05292652552926525</v>
      </c>
      <c r="I9" s="7" t="n">
        <v>0.048357432775241</v>
      </c>
      <c r="J9" s="7" t="n">
        <v>0.06060093579119454</v>
      </c>
      <c r="K9" s="7" t="n">
        <v>0.04861156627558935</v>
      </c>
      <c r="L9" s="7" t="n">
        <v>0.04086622895895815</v>
      </c>
      <c r="M9" s="7" t="n">
        <v>0.03683733281518184</v>
      </c>
      <c r="N9" s="7" t="n">
        <v>0.05740908681102467</v>
      </c>
      <c r="O9" s="7" t="n">
        <v>0.07788403549582149</v>
      </c>
      <c r="P9" s="7" t="n">
        <v>0.1822954093326173</v>
      </c>
      <c r="Q9" s="7" t="n">
        <v>0.1838069080880691</v>
      </c>
      <c r="R9" s="7" t="n">
        <v>0.1767908165435221</v>
      </c>
      <c r="S9" s="7" t="n">
        <v>0.2015516976974909</v>
      </c>
      <c r="T9" s="7" t="n">
        <v>0.2049920032039881</v>
      </c>
      <c r="U9" s="7" t="n">
        <v>0.1981174670323193</v>
      </c>
      <c r="V9" s="7" t="n">
        <v>0.1952168292677099</v>
      </c>
      <c r="W9" s="7" t="n">
        <v>0.1967649270646196</v>
      </c>
      <c r="X9" s="7" t="n">
        <v>0.2047028449772488</v>
      </c>
      <c r="Y9" s="7" t="n">
        <v>0.1959360369783963</v>
      </c>
    </row>
    <row r="10">
      <c r="A10" t="inlineStr">
        <is>
          <t>wind</t>
        </is>
      </c>
      <c r="B10" s="7" t="n">
        <v>0.2681209470089406</v>
      </c>
      <c r="C10" s="7" t="n">
        <v>0.1993280810088248</v>
      </c>
      <c r="D10" s="7" t="n">
        <v>0.2673092419264861</v>
      </c>
      <c r="E10" s="7" t="n">
        <v>0.2128995433789954</v>
      </c>
      <c r="F10" s="7" t="n">
        <v>0.249869233922841</v>
      </c>
      <c r="G10" s="7" t="n">
        <v>0.2334219314386969</v>
      </c>
      <c r="H10" s="7" t="n">
        <v>0.2679071604460619</v>
      </c>
      <c r="I10" s="7" t="n">
        <v>0.2380537773502715</v>
      </c>
      <c r="J10" s="7" t="n">
        <v>0.2563746329897099</v>
      </c>
      <c r="K10" s="7" t="n">
        <v>0.2459163704620792</v>
      </c>
      <c r="L10" s="7" t="n">
        <v>0.2745818175488677</v>
      </c>
      <c r="M10" s="7" t="n">
        <v>0.299610790176715</v>
      </c>
      <c r="N10" s="7" t="n">
        <v>0.2704010507275597</v>
      </c>
      <c r="O10" s="7" t="n">
        <v>0.318269391222561</v>
      </c>
      <c r="P10" s="7" t="n">
        <v>0.3218423307444205</v>
      </c>
      <c r="Q10" s="7" t="n">
        <v>0.2991849594299422</v>
      </c>
      <c r="R10" s="7" t="n">
        <v>0.3179398829033253</v>
      </c>
      <c r="S10" s="7" t="n">
        <v>0.3305212383615713</v>
      </c>
      <c r="T10" s="7" t="n">
        <v>0.3287917220742276</v>
      </c>
      <c r="U10" s="7" t="n">
        <v>0.3252721081256024</v>
      </c>
      <c r="V10" s="7" t="n">
        <v>0.32511061495682</v>
      </c>
      <c r="W10" s="7" t="n">
        <v>0.3245640954874091</v>
      </c>
      <c r="X10" s="7" t="n">
        <v>0.349951475758991</v>
      </c>
      <c r="Y10" s="7" t="n">
        <v>0.3247895045652845</v>
      </c>
    </row>
    <row r="15" ht="15.75" customHeight="1">
      <c r="A15" s="5" t="inlineStr">
        <is>
          <t>IRENA Utilization Factors</t>
        </is>
      </c>
    </row>
    <row r="16">
      <c r="A16" s="6" t="inlineStr">
        <is>
          <t>model_fuel</t>
        </is>
      </c>
      <c r="B16" s="6" t="n">
        <v>2000</v>
      </c>
      <c r="C16" s="6" t="n">
        <v>2001</v>
      </c>
      <c r="D16" s="6" t="n">
        <v>2002</v>
      </c>
      <c r="E16" s="6" t="n">
        <v>2003</v>
      </c>
      <c r="F16" s="6" t="n">
        <v>2004</v>
      </c>
      <c r="G16" s="6" t="n">
        <v>2005</v>
      </c>
      <c r="H16" s="6" t="n">
        <v>2006</v>
      </c>
      <c r="I16" s="6" t="n">
        <v>2007</v>
      </c>
      <c r="J16" s="6" t="n">
        <v>2008</v>
      </c>
      <c r="K16" s="6" t="n">
        <v>2009</v>
      </c>
      <c r="L16" s="6" t="n">
        <v>2010</v>
      </c>
      <c r="M16" s="6" t="n">
        <v>2011</v>
      </c>
      <c r="N16" s="6" t="n">
        <v>2012</v>
      </c>
      <c r="O16" s="6" t="n">
        <v>2013</v>
      </c>
      <c r="P16" s="6" t="n">
        <v>2014</v>
      </c>
      <c r="Q16" s="6" t="n">
        <v>2015</v>
      </c>
      <c r="R16" s="6" t="n">
        <v>2016</v>
      </c>
      <c r="S16" s="6" t="n">
        <v>2017</v>
      </c>
      <c r="T16" s="6" t="n">
        <v>2018</v>
      </c>
      <c r="U16" s="6" t="n">
        <v>2019</v>
      </c>
      <c r="V16" s="6" t="n">
        <v>2020</v>
      </c>
      <c r="W16" s="6" t="n">
        <v>2021</v>
      </c>
      <c r="X16" s="6" t="n">
        <v>2022</v>
      </c>
    </row>
    <row r="17">
      <c r="A17" t="inlineStr">
        <is>
          <t>bioenergy</t>
        </is>
      </c>
      <c r="B17" s="7" t="n">
        <v>0.9436581186830296</v>
      </c>
      <c r="C17" s="7" t="n">
        <v>0.68559383760783</v>
      </c>
      <c r="D17" s="7" t="n">
        <v>0.7336947555961946</v>
      </c>
      <c r="E17" s="7" t="n">
        <v>0.7348556644085017</v>
      </c>
      <c r="F17" s="7" t="n">
        <v>0.7393393570159115</v>
      </c>
      <c r="G17" s="7" t="n">
        <v>0.7591604625876047</v>
      </c>
      <c r="H17" s="7" t="n">
        <v>0.7452865883744094</v>
      </c>
      <c r="I17" s="7" t="n">
        <v>0.6936429378379944</v>
      </c>
      <c r="J17" s="7" t="n">
        <v>0.6848431099975794</v>
      </c>
      <c r="K17" s="7" t="n">
        <v>0.667656755780765</v>
      </c>
      <c r="L17" s="7" t="n">
        <v>0.6845767008866326</v>
      </c>
      <c r="M17" s="7" t="n">
        <v>0.6779615141961465</v>
      </c>
      <c r="N17" s="7" t="n">
        <v>0.652445105468874</v>
      </c>
      <c r="O17" s="7" t="n">
        <v>0.622097267465279</v>
      </c>
      <c r="P17" s="7" t="n">
        <v>0.6509291241351715</v>
      </c>
      <c r="Q17" s="7" t="n">
        <v>0.6167268579853505</v>
      </c>
      <c r="R17" s="7" t="n">
        <v>0.6107151348164075</v>
      </c>
      <c r="S17" s="7" t="n">
        <v>0.6122799355404611</v>
      </c>
      <c r="T17" s="7" t="n">
        <v>0.614246757033191</v>
      </c>
      <c r="U17" s="7" t="n">
        <v>0.5985196011336659</v>
      </c>
      <c r="V17" s="7" t="n">
        <v>0.5786929779210424</v>
      </c>
      <c r="W17" s="7" t="n">
        <v>0.6001057351179182</v>
      </c>
      <c r="X17" s="7" t="n">
        <v>0.5876247337508589</v>
      </c>
    </row>
    <row r="18">
      <c r="A18" t="inlineStr">
        <is>
          <t>coal</t>
        </is>
      </c>
      <c r="B18" s="7" t="n">
        <v>0.7571705128262566</v>
      </c>
      <c r="C18" s="7" t="n">
        <v>0.7180927619242653</v>
      </c>
      <c r="D18" s="7" t="n">
        <v>0.7363645953413239</v>
      </c>
      <c r="E18" s="7" t="n">
        <v>0.7576893307018908</v>
      </c>
      <c r="F18" s="7" t="n">
        <v>0.7599420649581559</v>
      </c>
      <c r="G18" s="7" t="n">
        <v>0.7823690317958011</v>
      </c>
      <c r="H18" s="7" t="n">
        <v>0.7738790181939063</v>
      </c>
      <c r="I18" s="7" t="n">
        <v>0.7710503214572522</v>
      </c>
      <c r="J18" s="7" t="n">
        <v>0.7747398072927639</v>
      </c>
      <c r="K18" s="7" t="n">
        <v>0.6856128955695171</v>
      </c>
      <c r="L18" s="7" t="n">
        <v>0.7164658723880981</v>
      </c>
      <c r="M18" s="7" t="n">
        <v>0.6720056814723175</v>
      </c>
      <c r="N18" s="7" t="n">
        <v>0.6042103458396739</v>
      </c>
      <c r="O18" s="7" t="n">
        <v>0.6427566716025375</v>
      </c>
      <c r="P18" s="7" t="n">
        <v>0.6518623875551969</v>
      </c>
      <c r="Q18" s="7" t="n">
        <v>0.5980693760752718</v>
      </c>
      <c r="R18" s="7" t="n">
        <v>0.5775838100412941</v>
      </c>
      <c r="S18" s="7" t="n">
        <v>0.5858737943733963</v>
      </c>
      <c r="T18" s="7" t="n">
        <v>0.5958786662262257</v>
      </c>
      <c r="U18" s="7" t="n">
        <v>0.5318173648447782</v>
      </c>
      <c r="V18" s="7" t="n">
        <v>0.4512847106507687</v>
      </c>
      <c r="W18" s="7" t="n">
        <v>0.5374611356301897</v>
      </c>
      <c r="X18" s="7" t="n">
        <v>0.5486486372120332</v>
      </c>
    </row>
    <row r="19">
      <c r="A19" t="inlineStr">
        <is>
          <t>gas</t>
        </is>
      </c>
      <c r="B19" s="7" t="n">
        <v>0.2976781638234316</v>
      </c>
      <c r="C19" s="7" t="n">
        <v>0.3221914458241341</v>
      </c>
      <c r="D19" s="7" t="n">
        <v>0.2592204296245885</v>
      </c>
      <c r="E19" s="7" t="n">
        <v>0.2145271387405906</v>
      </c>
      <c r="F19" s="7" t="n">
        <v>0.224429054503374</v>
      </c>
      <c r="G19" s="7" t="n">
        <v>0.232788396491802</v>
      </c>
      <c r="H19" s="7" t="n">
        <v>0.2470730295059531</v>
      </c>
      <c r="I19" s="7" t="n">
        <v>0.2652298334069413</v>
      </c>
      <c r="J19" s="7" t="n">
        <v>0.260881869182684</v>
      </c>
      <c r="K19" s="7" t="n">
        <v>0.269688283985593</v>
      </c>
      <c r="L19" s="7" t="n">
        <v>0.2855787720090527</v>
      </c>
      <c r="M19" s="7" t="n">
        <v>0.286702524639805</v>
      </c>
      <c r="N19" s="7" t="n">
        <v>0.3408686560335394</v>
      </c>
      <c r="O19" s="7" t="n">
        <v>0.3099393926252094</v>
      </c>
      <c r="P19" s="7" t="n">
        <v>0.3059952541745531</v>
      </c>
      <c r="Q19" s="7" t="n">
        <v>0.3554002113523164</v>
      </c>
      <c r="R19" s="7" t="n">
        <v>0.3611175070409128</v>
      </c>
      <c r="S19" s="7" t="n">
        <v>0.3338114544723416</v>
      </c>
      <c r="T19" s="7" t="n">
        <v>0.3675423772901192</v>
      </c>
      <c r="U19" s="7" t="n">
        <v>0.3914991866720224</v>
      </c>
      <c r="V19" s="7" t="n">
        <v>0.3937011519906559</v>
      </c>
      <c r="W19" s="7" t="n">
        <v>0.3783929991811995</v>
      </c>
      <c r="X19" s="7" t="n">
        <v>0.3946615645986714</v>
      </c>
    </row>
    <row r="20">
      <c r="A20" t="inlineStr">
        <is>
          <t>geothermal</t>
        </is>
      </c>
      <c r="B20" s="7" t="n">
        <v>0.5975882301971498</v>
      </c>
      <c r="C20" s="7" t="n">
        <v>0.7338003653816909</v>
      </c>
      <c r="D20" s="7" t="n">
        <v>0.7571829489637708</v>
      </c>
      <c r="E20" s="7" t="n">
        <v>0.7957288571310844</v>
      </c>
      <c r="F20" s="7" t="n">
        <v>0.8214947280906025</v>
      </c>
      <c r="G20" s="7" t="n">
        <v>0.8380942561821064</v>
      </c>
      <c r="H20" s="7" t="n">
        <v>0.8323768103404965</v>
      </c>
      <c r="I20" s="7" t="n">
        <v>0.8660373537511512</v>
      </c>
      <c r="J20" s="7" t="n">
        <v>0.864205649906414</v>
      </c>
      <c r="K20" s="7" t="n">
        <v>0.8169488269696058</v>
      </c>
      <c r="L20" s="7" t="n">
        <v>0.8344451673106</v>
      </c>
      <c r="M20" s="7" t="n">
        <v>0.8453136644385261</v>
      </c>
      <c r="N20" s="7" t="n">
        <v>0.7986595731075403</v>
      </c>
      <c r="O20" s="7" t="n">
        <v>0.8066620776868739</v>
      </c>
      <c r="P20" s="7" t="n">
        <v>0.8494788803477896</v>
      </c>
      <c r="Q20" s="7" t="n">
        <v>0.84115104785672</v>
      </c>
      <c r="R20" s="7" t="n">
        <v>0.8429870409340428</v>
      </c>
      <c r="S20" s="7" t="n">
        <v>0.8608187624840784</v>
      </c>
      <c r="T20" s="7" t="n">
        <v>0.8767485700120137</v>
      </c>
      <c r="U20" s="7" t="n">
        <v>0.8203596430944159</v>
      </c>
      <c r="V20" s="7" t="n">
        <v>0.8358246954572788</v>
      </c>
      <c r="W20" s="7" t="n">
        <v>0.8386566511446827</v>
      </c>
      <c r="X20" s="7" t="n">
        <v>0.8250244723067274</v>
      </c>
    </row>
    <row r="21">
      <c r="A21" t="inlineStr">
        <is>
          <t>hydro</t>
        </is>
      </c>
      <c r="B21" s="7" t="n">
        <v>0.3274781982184296</v>
      </c>
      <c r="C21" s="7" t="n">
        <v>0.2486541769844115</v>
      </c>
      <c r="D21" s="7" t="n">
        <v>0.3339653784512083</v>
      </c>
      <c r="E21" s="7" t="n">
        <v>0.351757781003064</v>
      </c>
      <c r="F21" s="7" t="n">
        <v>0.3455735418277694</v>
      </c>
      <c r="G21" s="7" t="n">
        <v>0.3439260706826799</v>
      </c>
      <c r="H21" s="7" t="n">
        <v>0.365281396223975</v>
      </c>
      <c r="I21" s="7" t="n">
        <v>0.3152710574796192</v>
      </c>
      <c r="J21" s="7" t="n">
        <v>0.3225960039850694</v>
      </c>
      <c r="K21" s="7" t="n">
        <v>0.3383566270004439</v>
      </c>
      <c r="L21" s="7" t="n">
        <v>0.323242545768353</v>
      </c>
      <c r="M21" s="7" t="n">
        <v>0.3892785813467925</v>
      </c>
      <c r="N21" s="7" t="n">
        <v>0.3363865117253615</v>
      </c>
      <c r="O21" s="7" t="n">
        <v>0.3256660236302557</v>
      </c>
      <c r="P21" s="7" t="n">
        <v>0.3142438891106877</v>
      </c>
      <c r="Q21" s="7" t="n">
        <v>0.3023714205986116</v>
      </c>
      <c r="R21" s="7" t="n">
        <v>0.3242290978746878</v>
      </c>
      <c r="S21" s="7" t="n">
        <v>0.360845840785771</v>
      </c>
      <c r="T21" s="7" t="n">
        <v>0.3514711796004297</v>
      </c>
      <c r="U21" s="7" t="n">
        <v>0.344827208750591</v>
      </c>
      <c r="V21" s="7" t="n">
        <v>0.340969686462006</v>
      </c>
      <c r="W21" s="7" t="n">
        <v>0.303312480566654</v>
      </c>
      <c r="X21" s="7" t="n">
        <v>0.3082752700682074</v>
      </c>
    </row>
    <row r="22">
      <c r="A22" t="inlineStr">
        <is>
          <t>nuclear</t>
        </is>
      </c>
      <c r="B22" s="7" t="n">
        <v>0.930550772840149</v>
      </c>
      <c r="C22" s="7" t="n">
        <v>0.9217697903684647</v>
      </c>
      <c r="D22" s="7" t="n">
        <v>0.93090270830403</v>
      </c>
      <c r="E22" s="7" t="n">
        <v>0.9065073587564216</v>
      </c>
      <c r="F22" s="7" t="n">
        <v>0.9319350445127347</v>
      </c>
      <c r="G22" s="7" t="n">
        <v>0.9255970027713946</v>
      </c>
      <c r="H22" s="7" t="n">
        <v>0.9286299638245374</v>
      </c>
      <c r="I22" s="7" t="n">
        <v>0.9525307695808403</v>
      </c>
      <c r="J22" s="7" t="n">
        <v>0.9492315115929575</v>
      </c>
      <c r="K22" s="7" t="n">
        <v>0.9383104881328934</v>
      </c>
      <c r="L22" s="7" t="n">
        <v>0.9466327986627491</v>
      </c>
      <c r="M22" s="7" t="n">
        <v>0.9245592933847269</v>
      </c>
      <c r="N22" s="7" t="n">
        <v>0.8976108572584858</v>
      </c>
      <c r="O22" s="7" t="n">
        <v>0.9455440285787198</v>
      </c>
      <c r="P22" s="7" t="n">
        <v>0.9619174034324608</v>
      </c>
      <c r="Q22" s="7" t="n">
        <v>0.9605737712807824</v>
      </c>
      <c r="R22" s="7" t="n">
        <v>0.9630014847447139</v>
      </c>
      <c r="S22" s="7" t="n">
        <v>0.9611707860656286</v>
      </c>
      <c r="T22" s="7" t="n">
        <v>0.9658988452280004</v>
      </c>
      <c r="U22" s="7" t="n">
        <v>0.9811611201215411</v>
      </c>
      <c r="V22" s="7" t="n">
        <v>0.9737441526495062</v>
      </c>
      <c r="W22" s="7" t="n">
        <v>0.9696106626641935</v>
      </c>
      <c r="X22" s="7" t="n">
        <v>0.9691960980919954</v>
      </c>
    </row>
    <row r="23">
      <c r="A23" t="inlineStr">
        <is>
          <t>oil</t>
        </is>
      </c>
      <c r="B23" s="7" t="n">
        <v>0.1777096037688679</v>
      </c>
      <c r="C23" s="7" t="n">
        <v>0.1870257996831794</v>
      </c>
      <c r="D23" s="7" t="n">
        <v>0.225738336727683</v>
      </c>
      <c r="E23" s="7" t="n">
        <v>0.2788559081414668</v>
      </c>
      <c r="F23" s="7" t="n">
        <v>0.2887467331287897</v>
      </c>
      <c r="G23" s="7" t="n">
        <v>0.2910793279594932</v>
      </c>
      <c r="H23" s="7" t="n">
        <v>0.1760717509071046</v>
      </c>
      <c r="I23" s="7" t="n">
        <v>0.1796308616021129</v>
      </c>
      <c r="J23" s="7" t="n">
        <v>0.1363345951894458</v>
      </c>
      <c r="K23" s="7" t="n">
        <v>0.1236715837261912</v>
      </c>
      <c r="L23" s="7" t="n">
        <v>0.1202278184066696</v>
      </c>
      <c r="M23" s="7" t="n">
        <v>0.1176941620389244</v>
      </c>
      <c r="N23" s="7" t="n">
        <v>0.1121355917983518</v>
      </c>
      <c r="O23" s="7" t="n">
        <v>0.1280494982139944</v>
      </c>
      <c r="P23" s="7" t="n">
        <v>0.1404311748736426</v>
      </c>
      <c r="Q23" s="7" t="n">
        <v>0.1585774390220309</v>
      </c>
      <c r="R23" s="7" t="n">
        <v>0.1560395296761355</v>
      </c>
      <c r="S23" s="7" t="n">
        <v>0.1481813975330221</v>
      </c>
      <c r="T23" s="7" t="n">
        <v>0.1905593229718659</v>
      </c>
      <c r="U23" s="7" t="n">
        <v>0.1721228984283551</v>
      </c>
      <c r="V23" s="7" t="n">
        <v>0.1988289545837735</v>
      </c>
      <c r="W23" s="7" t="n">
        <v>0.1876039498707114</v>
      </c>
      <c r="X23" s="7" t="n">
        <v>0.1936374291489317</v>
      </c>
    </row>
    <row r="24">
      <c r="A24" t="inlineStr">
        <is>
          <t>solar</t>
        </is>
      </c>
      <c r="B24" s="7" t="n">
        <v>0.1363218812108893</v>
      </c>
      <c r="C24" s="7" t="n">
        <v>0.1497024259039738</v>
      </c>
      <c r="D24" s="7" t="n">
        <v>0.1474460915771686</v>
      </c>
      <c r="E24" s="7" t="n">
        <v>0.1421492701439597</v>
      </c>
      <c r="F24" s="7" t="n">
        <v>0.1465280890550654</v>
      </c>
      <c r="G24" s="7" t="n">
        <v>0.1430452912044516</v>
      </c>
      <c r="H24" s="7" t="n">
        <v>0.1337075065700565</v>
      </c>
      <c r="I24" s="7" t="n">
        <v>0.1328161595850423</v>
      </c>
      <c r="J24" s="7" t="n">
        <v>0.1476863275060387</v>
      </c>
      <c r="K24" s="7" t="n">
        <v>0.1375661028370889</v>
      </c>
      <c r="L24" s="7" t="n">
        <v>0.1330573625073921</v>
      </c>
      <c r="M24" s="7" t="n">
        <v>0.1257154045972798</v>
      </c>
      <c r="N24" s="7" t="n">
        <v>0.134460121076402</v>
      </c>
      <c r="O24" s="7" t="n">
        <v>0.1367915251307026</v>
      </c>
      <c r="P24" s="7" t="n">
        <v>0.1623826802908503</v>
      </c>
      <c r="Q24" s="7" t="n">
        <v>0.1678404184450907</v>
      </c>
      <c r="R24" s="7" t="n">
        <v>0.1621590358075458</v>
      </c>
      <c r="S24" s="7" t="n">
        <v>0.1851215294830275</v>
      </c>
      <c r="T24" s="7" t="n">
        <v>0.1870506479609498</v>
      </c>
      <c r="U24" s="7" t="n">
        <v>0.1806807312401773</v>
      </c>
      <c r="V24" s="7" t="n">
        <v>0.1782029889428499</v>
      </c>
      <c r="W24" s="7" t="n">
        <v>0.1810897340765902</v>
      </c>
      <c r="X24" s="7" t="n">
        <v>0.1867345238606792</v>
      </c>
    </row>
    <row r="25">
      <c r="A25" t="inlineStr">
        <is>
          <t>wind</t>
        </is>
      </c>
      <c r="B25" s="7" t="n">
        <v>0.2713408367479057</v>
      </c>
      <c r="C25" s="7" t="n">
        <v>0.2010903291376542</v>
      </c>
      <c r="D25" s="7" t="n">
        <v>0.2703298823742704</v>
      </c>
      <c r="E25" s="7" t="n">
        <v>0.2151648801621873</v>
      </c>
      <c r="F25" s="7" t="n">
        <v>0.2527018640701272</v>
      </c>
      <c r="G25" s="7" t="n">
        <v>0.2344491065389869</v>
      </c>
      <c r="H25" s="7" t="n">
        <v>0.2688023592503749</v>
      </c>
      <c r="I25" s="7" t="n">
        <v>0.2391819701516274</v>
      </c>
      <c r="J25" s="7" t="n">
        <v>0.2579170618823311</v>
      </c>
      <c r="K25" s="7" t="n">
        <v>0.247064878825771</v>
      </c>
      <c r="L25" s="7" t="n">
        <v>0.2760286664386201</v>
      </c>
      <c r="M25" s="7" t="n">
        <v>0.3012583985528975</v>
      </c>
      <c r="N25" s="7" t="n">
        <v>0.2725019776028142</v>
      </c>
      <c r="O25" s="7" t="n">
        <v>0.3218309139293069</v>
      </c>
      <c r="P25" s="7" t="n">
        <v>0.325813702337013</v>
      </c>
      <c r="Q25" s="7" t="n">
        <v>0.3027605752169905</v>
      </c>
      <c r="R25" s="7" t="n">
        <v>0.3214056499945756</v>
      </c>
      <c r="S25" s="7" t="n">
        <v>0.3343511716611562</v>
      </c>
      <c r="T25" s="7" t="n">
        <v>0.3326203495300777</v>
      </c>
      <c r="U25" s="7" t="n">
        <v>0.3278366024294314</v>
      </c>
      <c r="V25" s="7" t="n">
        <v>0.3288315824279571</v>
      </c>
      <c r="W25" s="7" t="n">
        <v>0.3285255287510117</v>
      </c>
      <c r="X25" s="7" t="n">
        <v>0.3539464426516985</v>
      </c>
    </row>
    <row r="30" ht="15.75" customHeight="1">
      <c r="A30" s="5" t="inlineStr">
        <is>
          <t>EMBER Generation (TWh)</t>
        </is>
      </c>
    </row>
    <row r="31">
      <c r="A31" s="6" t="inlineStr">
        <is>
          <t>model_fuel</t>
        </is>
      </c>
      <c r="B31" s="6" t="n">
        <v>2000</v>
      </c>
      <c r="C31" s="6" t="n">
        <v>2001</v>
      </c>
      <c r="D31" s="6" t="n">
        <v>2002</v>
      </c>
      <c r="E31" s="6" t="n">
        <v>2003</v>
      </c>
      <c r="F31" s="6" t="n">
        <v>2004</v>
      </c>
      <c r="G31" s="6" t="n">
        <v>2005</v>
      </c>
      <c r="H31" s="6" t="n">
        <v>2006</v>
      </c>
      <c r="I31" s="6" t="n">
        <v>2007</v>
      </c>
      <c r="J31" s="6" t="n">
        <v>2008</v>
      </c>
      <c r="K31" s="6" t="n">
        <v>2009</v>
      </c>
      <c r="L31" s="6" t="n">
        <v>2010</v>
      </c>
      <c r="M31" s="6" t="n">
        <v>2011</v>
      </c>
      <c r="N31" s="6" t="n">
        <v>2012</v>
      </c>
      <c r="O31" s="6" t="n">
        <v>2013</v>
      </c>
      <c r="P31" s="6" t="n">
        <v>2014</v>
      </c>
      <c r="Q31" s="6" t="n">
        <v>2015</v>
      </c>
      <c r="R31" s="6" t="n">
        <v>2016</v>
      </c>
      <c r="S31" s="6" t="n">
        <v>2017</v>
      </c>
      <c r="T31" s="6" t="n">
        <v>2018</v>
      </c>
      <c r="U31" s="6" t="n">
        <v>2019</v>
      </c>
      <c r="V31" s="6" t="n">
        <v>2020</v>
      </c>
      <c r="W31" s="6" t="n">
        <v>2021</v>
      </c>
      <c r="X31" s="6" t="n">
        <v>2022</v>
      </c>
      <c r="Y31" s="6" t="n">
        <v>2023</v>
      </c>
    </row>
    <row r="32">
      <c r="A32" s="8" t="inlineStr">
        <is>
          <t>Total</t>
        </is>
      </c>
      <c r="B32" s="8" t="n">
        <v>3802.099999999999</v>
      </c>
      <c r="C32" s="8" t="n">
        <v>3727.57</v>
      </c>
      <c r="D32" s="8" t="n">
        <v>3844.23</v>
      </c>
      <c r="E32" s="8" t="n">
        <v>3868.94</v>
      </c>
      <c r="F32" s="8" t="n">
        <v>3951.95</v>
      </c>
      <c r="G32" s="8" t="n">
        <v>4034.99</v>
      </c>
      <c r="H32" s="8" t="n">
        <v>4046.940000000001</v>
      </c>
      <c r="I32" s="8" t="n">
        <v>4142.57</v>
      </c>
      <c r="J32" s="8" t="n">
        <v>4107.53</v>
      </c>
      <c r="K32" s="8" t="n">
        <v>3939.82</v>
      </c>
      <c r="L32" s="8" t="n">
        <v>4113.940000000001</v>
      </c>
      <c r="M32" s="8" t="n">
        <v>4088.87</v>
      </c>
      <c r="N32" s="8" t="n">
        <v>4040.670000000001</v>
      </c>
      <c r="O32" s="8" t="n">
        <v>4055.61</v>
      </c>
      <c r="P32" s="8" t="n">
        <v>4096.01</v>
      </c>
      <c r="Q32" s="8" t="n">
        <v>4083.99</v>
      </c>
      <c r="R32" s="8" t="n">
        <v>4087.56</v>
      </c>
      <c r="S32" s="8" t="n">
        <v>4052.31</v>
      </c>
      <c r="T32" s="8" t="n">
        <v>4201.55</v>
      </c>
      <c r="U32" s="8" t="n">
        <v>4158.38</v>
      </c>
      <c r="V32" s="8" t="n">
        <v>4043.18</v>
      </c>
      <c r="W32" s="8" t="n">
        <v>4153.62</v>
      </c>
      <c r="X32" s="8" t="n">
        <v>4286.89</v>
      </c>
      <c r="Y32" s="8" t="n">
        <v>4253.91</v>
      </c>
    </row>
    <row r="33">
      <c r="A33" t="inlineStr">
        <is>
          <t>bioenergy</t>
        </is>
      </c>
      <c r="B33" s="9" t="n">
        <v>74.81999999999999</v>
      </c>
      <c r="C33" s="9" t="n">
        <v>64.64</v>
      </c>
      <c r="D33" s="9" t="n">
        <v>69.84999999999999</v>
      </c>
      <c r="E33" s="9" t="n">
        <v>70.19</v>
      </c>
      <c r="F33" s="9" t="n">
        <v>70.48999999999999</v>
      </c>
      <c r="G33" s="9" t="n">
        <v>70.92</v>
      </c>
      <c r="H33" s="9" t="n">
        <v>71.37</v>
      </c>
      <c r="I33" s="9" t="n">
        <v>72.23999999999999</v>
      </c>
      <c r="J33" s="9" t="n">
        <v>72.34999999999999</v>
      </c>
      <c r="K33" s="9" t="n">
        <v>71.96000000000001</v>
      </c>
      <c r="L33" s="9" t="n">
        <v>73.92</v>
      </c>
      <c r="M33" s="9" t="n">
        <v>74.81</v>
      </c>
      <c r="N33" s="9" t="n">
        <v>75.88</v>
      </c>
      <c r="O33" s="9" t="n">
        <v>79.62</v>
      </c>
      <c r="P33" s="9" t="n">
        <v>83.06999999999999</v>
      </c>
      <c r="Q33" s="9" t="n">
        <v>82.75</v>
      </c>
      <c r="R33" s="9" t="n">
        <v>81.92</v>
      </c>
      <c r="S33" s="9" t="n">
        <v>81.77</v>
      </c>
      <c r="T33" s="9" t="n">
        <v>80.52</v>
      </c>
      <c r="U33" s="9" t="n">
        <v>75.38</v>
      </c>
      <c r="V33" s="9" t="n">
        <v>72.79000000000001</v>
      </c>
      <c r="W33" s="9" t="n">
        <v>72.48999999999999</v>
      </c>
      <c r="X33" s="9" t="n">
        <v>70.01000000000001</v>
      </c>
      <c r="Y33" s="9" t="n">
        <v>65.65000000000001</v>
      </c>
    </row>
    <row r="34">
      <c r="A34" t="inlineStr">
        <is>
          <t>coal</t>
        </is>
      </c>
      <c r="B34" s="9" t="n">
        <v>1966.27</v>
      </c>
      <c r="C34" s="9" t="n">
        <v>1903.96</v>
      </c>
      <c r="D34" s="9" t="n">
        <v>1933.13</v>
      </c>
      <c r="E34" s="9" t="n">
        <v>1973.74</v>
      </c>
      <c r="F34" s="9" t="n">
        <v>1978.3</v>
      </c>
      <c r="G34" s="9" t="n">
        <v>2012.87</v>
      </c>
      <c r="H34" s="9" t="n">
        <v>1990.51</v>
      </c>
      <c r="I34" s="9" t="n">
        <v>2016.46</v>
      </c>
      <c r="J34" s="9" t="n">
        <v>1985.8</v>
      </c>
      <c r="K34" s="9" t="n">
        <v>1755.9</v>
      </c>
      <c r="L34" s="9" t="n">
        <v>1847.29</v>
      </c>
      <c r="M34" s="9" t="n">
        <v>1733.43</v>
      </c>
      <c r="N34" s="9" t="n">
        <v>1514.04</v>
      </c>
      <c r="O34" s="9" t="n">
        <v>1581.11</v>
      </c>
      <c r="P34" s="9" t="n">
        <v>1581.71</v>
      </c>
      <c r="Q34" s="9" t="n">
        <v>1352.4</v>
      </c>
      <c r="R34" s="9" t="n">
        <v>1239.15</v>
      </c>
      <c r="S34" s="9" t="n">
        <v>1205.84</v>
      </c>
      <c r="T34" s="9" t="n">
        <v>1149.49</v>
      </c>
      <c r="U34" s="9" t="n">
        <v>964.96</v>
      </c>
      <c r="V34" s="9" t="n">
        <v>773.39</v>
      </c>
      <c r="W34" s="9" t="n">
        <v>898</v>
      </c>
      <c r="X34" s="9" t="n">
        <v>831.51</v>
      </c>
      <c r="Y34" s="9" t="n">
        <v>675.11</v>
      </c>
    </row>
    <row r="35">
      <c r="A35" t="inlineStr">
        <is>
          <t>gas</t>
        </is>
      </c>
      <c r="B35" s="9" t="n">
        <v>614.99</v>
      </c>
      <c r="C35" s="9" t="n">
        <v>639.13</v>
      </c>
      <c r="D35" s="9" t="n">
        <v>691.01</v>
      </c>
      <c r="E35" s="9" t="n">
        <v>649.91</v>
      </c>
      <c r="F35" s="9" t="n">
        <v>710.1</v>
      </c>
      <c r="G35" s="9" t="n">
        <v>760.96</v>
      </c>
      <c r="H35" s="9" t="n">
        <v>816.4400000000001</v>
      </c>
      <c r="I35" s="9" t="n">
        <v>896.59</v>
      </c>
      <c r="J35" s="9" t="n">
        <v>882.98</v>
      </c>
      <c r="K35" s="9" t="n">
        <v>920.98</v>
      </c>
      <c r="L35" s="9" t="n">
        <v>987.7</v>
      </c>
      <c r="M35" s="9" t="n">
        <v>1013.69</v>
      </c>
      <c r="N35" s="9" t="n">
        <v>1225.89</v>
      </c>
      <c r="O35" s="9" t="n">
        <v>1124.84</v>
      </c>
      <c r="P35" s="9" t="n">
        <v>1126.61</v>
      </c>
      <c r="Q35" s="9" t="n">
        <v>1333.48</v>
      </c>
      <c r="R35" s="9" t="n">
        <v>1378.31</v>
      </c>
      <c r="S35" s="9" t="n">
        <v>1296.44</v>
      </c>
      <c r="T35" s="9" t="n">
        <v>1469.13</v>
      </c>
      <c r="U35" s="9" t="n">
        <v>1585.81</v>
      </c>
      <c r="V35" s="9" t="n">
        <v>1624.17</v>
      </c>
      <c r="W35" s="9" t="n">
        <v>1579.19</v>
      </c>
      <c r="X35" s="9" t="n">
        <v>1687.06</v>
      </c>
      <c r="Y35" s="9" t="n">
        <v>1806.06</v>
      </c>
    </row>
    <row r="36">
      <c r="A36" t="inlineStr">
        <is>
          <t>hydro</t>
        </is>
      </c>
      <c r="B36" s="9" t="n">
        <v>270.03</v>
      </c>
      <c r="C36" s="9" t="n">
        <v>208.14</v>
      </c>
      <c r="D36" s="9" t="n">
        <v>255.59</v>
      </c>
      <c r="E36" s="9" t="n">
        <v>267.27</v>
      </c>
      <c r="F36" s="9" t="n">
        <v>259.93</v>
      </c>
      <c r="G36" s="9" t="n">
        <v>263.76</v>
      </c>
      <c r="H36" s="9" t="n">
        <v>282.69</v>
      </c>
      <c r="I36" s="9" t="n">
        <v>240.61</v>
      </c>
      <c r="J36" s="9" t="n">
        <v>248.54</v>
      </c>
      <c r="K36" s="9" t="n">
        <v>268.82</v>
      </c>
      <c r="L36" s="9" t="n">
        <v>254.7</v>
      </c>
      <c r="M36" s="9" t="n">
        <v>312.93</v>
      </c>
      <c r="N36" s="9" t="n">
        <v>271.29</v>
      </c>
      <c r="O36" s="9" t="n">
        <v>263.88</v>
      </c>
      <c r="P36" s="9" t="n">
        <v>253.19</v>
      </c>
      <c r="Q36" s="9" t="n">
        <v>243.99</v>
      </c>
      <c r="R36" s="9" t="n">
        <v>261.13</v>
      </c>
      <c r="S36" s="9" t="n">
        <v>293.84</v>
      </c>
      <c r="T36" s="9" t="n">
        <v>286.62</v>
      </c>
      <c r="U36" s="9" t="n">
        <v>282.61</v>
      </c>
      <c r="V36" s="9" t="n">
        <v>279.95</v>
      </c>
      <c r="W36" s="9" t="n">
        <v>246.47</v>
      </c>
      <c r="X36" s="9" t="n">
        <v>248.76</v>
      </c>
      <c r="Y36" s="9" t="n">
        <v>239.01</v>
      </c>
    </row>
    <row r="37">
      <c r="A37" t="inlineStr">
        <is>
          <t>nuclear</t>
        </is>
      </c>
      <c r="B37" s="9" t="n">
        <v>753.89</v>
      </c>
      <c r="C37" s="9" t="n">
        <v>768.83</v>
      </c>
      <c r="D37" s="9" t="n">
        <v>780.0599999999999</v>
      </c>
      <c r="E37" s="9" t="n">
        <v>763.73</v>
      </c>
      <c r="F37" s="9" t="n">
        <v>788.53</v>
      </c>
      <c r="G37" s="9" t="n">
        <v>781.99</v>
      </c>
      <c r="H37" s="9" t="n">
        <v>787.22</v>
      </c>
      <c r="I37" s="9" t="n">
        <v>806.42</v>
      </c>
      <c r="J37" s="9" t="n">
        <v>806.21</v>
      </c>
      <c r="K37" s="9" t="n">
        <v>798.85</v>
      </c>
      <c r="L37" s="9" t="n">
        <v>806.97</v>
      </c>
      <c r="M37" s="9" t="n">
        <v>790.2</v>
      </c>
      <c r="N37" s="9" t="n">
        <v>769.33</v>
      </c>
      <c r="O37" s="9" t="n">
        <v>789.02</v>
      </c>
      <c r="P37" s="9" t="n">
        <v>797.17</v>
      </c>
      <c r="Q37" s="9" t="n">
        <v>797.1799999999999</v>
      </c>
      <c r="R37" s="9" t="n">
        <v>805.6900000000001</v>
      </c>
      <c r="S37" s="9" t="n">
        <v>804.95</v>
      </c>
      <c r="T37" s="9" t="n">
        <v>807.08</v>
      </c>
      <c r="U37" s="9" t="n">
        <v>809.41</v>
      </c>
      <c r="V37" s="9" t="n">
        <v>789.88</v>
      </c>
      <c r="W37" s="9" t="n">
        <v>779.65</v>
      </c>
      <c r="X37" s="9" t="n">
        <v>771.54</v>
      </c>
      <c r="Y37" s="9" t="n">
        <v>774.87</v>
      </c>
    </row>
    <row r="38">
      <c r="A38" t="inlineStr">
        <is>
          <t>oil</t>
        </is>
      </c>
      <c r="B38" s="9" t="n">
        <v>116.02</v>
      </c>
      <c r="C38" s="9" t="n">
        <v>135.59</v>
      </c>
      <c r="D38" s="9" t="n">
        <v>103.69</v>
      </c>
      <c r="E38" s="9" t="n">
        <v>132.38</v>
      </c>
      <c r="F38" s="9" t="n">
        <v>129.88</v>
      </c>
      <c r="G38" s="9" t="n">
        <v>126.13</v>
      </c>
      <c r="H38" s="9" t="n">
        <v>71.61</v>
      </c>
      <c r="I38" s="9" t="n">
        <v>75.19</v>
      </c>
      <c r="J38" s="9" t="n">
        <v>55.43</v>
      </c>
      <c r="K38" s="9" t="n">
        <v>48.53</v>
      </c>
      <c r="L38" s="9" t="n">
        <v>47.5</v>
      </c>
      <c r="M38" s="9" t="n">
        <v>41.81</v>
      </c>
      <c r="N38" s="9" t="n">
        <v>39.09</v>
      </c>
      <c r="O38" s="9" t="n">
        <v>40.26</v>
      </c>
      <c r="P38" s="9" t="n">
        <v>43.69</v>
      </c>
      <c r="Q38" s="9" t="n">
        <v>44.44</v>
      </c>
      <c r="R38" s="9" t="n">
        <v>39.5</v>
      </c>
      <c r="S38" s="9" t="n">
        <v>37.89</v>
      </c>
      <c r="T38" s="9" t="n">
        <v>42.68</v>
      </c>
      <c r="U38" s="9" t="n">
        <v>37.44</v>
      </c>
      <c r="V38" s="9" t="n">
        <v>34.34</v>
      </c>
      <c r="W38" s="9" t="n">
        <v>35.2</v>
      </c>
      <c r="X38" s="9" t="n">
        <v>38.64</v>
      </c>
      <c r="Y38" s="9" t="n">
        <v>33.13</v>
      </c>
    </row>
    <row r="39">
      <c r="A39" t="inlineStr">
        <is>
          <t>solar</t>
        </is>
      </c>
      <c r="B39" s="9" t="n">
        <v>0.49</v>
      </c>
      <c r="C39" s="9" t="n">
        <v>0.54</v>
      </c>
      <c r="D39" s="9" t="n">
        <v>0.55</v>
      </c>
      <c r="E39" s="9" t="n">
        <v>0.53</v>
      </c>
      <c r="F39" s="9" t="n">
        <v>0.58</v>
      </c>
      <c r="G39" s="9" t="n">
        <v>0.55</v>
      </c>
      <c r="H39" s="9" t="n">
        <v>0.51</v>
      </c>
      <c r="I39" s="9" t="n">
        <v>0.61</v>
      </c>
      <c r="J39" s="9" t="n">
        <v>0.86</v>
      </c>
      <c r="K39" s="9" t="n">
        <v>0.89</v>
      </c>
      <c r="L39" s="9" t="n">
        <v>1.21</v>
      </c>
      <c r="M39" s="9" t="n">
        <v>1.82</v>
      </c>
      <c r="N39" s="9" t="n">
        <v>4.33</v>
      </c>
      <c r="O39" s="9" t="n">
        <v>9.039999999999999</v>
      </c>
      <c r="P39" s="9" t="n">
        <v>28.92</v>
      </c>
      <c r="Q39" s="9" t="n">
        <v>39.03</v>
      </c>
      <c r="R39" s="9" t="n">
        <v>54.87</v>
      </c>
      <c r="S39" s="9" t="n">
        <v>77.28</v>
      </c>
      <c r="T39" s="9" t="n">
        <v>93.36</v>
      </c>
      <c r="U39" s="9" t="n">
        <v>106.89</v>
      </c>
      <c r="V39" s="9" t="n">
        <v>130.72</v>
      </c>
      <c r="W39" s="9" t="n">
        <v>164.42</v>
      </c>
      <c r="X39" s="9" t="n">
        <v>205.07</v>
      </c>
      <c r="Y39" s="9" t="n">
        <v>238.94</v>
      </c>
    </row>
    <row r="40">
      <c r="A40" t="inlineStr">
        <is>
          <t>wind</t>
        </is>
      </c>
      <c r="B40" s="9" t="n">
        <v>5.59</v>
      </c>
      <c r="C40" s="9" t="n">
        <v>6.74</v>
      </c>
      <c r="D40" s="9" t="n">
        <v>10.35</v>
      </c>
      <c r="E40" s="9" t="n">
        <v>11.19</v>
      </c>
      <c r="F40" s="9" t="n">
        <v>14.14</v>
      </c>
      <c r="G40" s="9" t="n">
        <v>17.81</v>
      </c>
      <c r="H40" s="9" t="n">
        <v>26.59</v>
      </c>
      <c r="I40" s="9" t="n">
        <v>34.45</v>
      </c>
      <c r="J40" s="9" t="n">
        <v>55.36</v>
      </c>
      <c r="K40" s="9" t="n">
        <v>73.89</v>
      </c>
      <c r="L40" s="9" t="n">
        <v>94.65000000000001</v>
      </c>
      <c r="M40" s="9" t="n">
        <v>120.18</v>
      </c>
      <c r="N40" s="9" t="n">
        <v>140.82</v>
      </c>
      <c r="O40" s="9" t="n">
        <v>167.84</v>
      </c>
      <c r="P40" s="9" t="n">
        <v>181.65</v>
      </c>
      <c r="Q40" s="9" t="n">
        <v>190.72</v>
      </c>
      <c r="R40" s="9" t="n">
        <v>226.99</v>
      </c>
      <c r="S40" s="9" t="n">
        <v>254.3</v>
      </c>
      <c r="T40" s="9" t="n">
        <v>272.67</v>
      </c>
      <c r="U40" s="9" t="n">
        <v>295.88</v>
      </c>
      <c r="V40" s="9" t="n">
        <v>337.94</v>
      </c>
      <c r="W40" s="9" t="n">
        <v>378.2</v>
      </c>
      <c r="X40" s="9" t="n">
        <v>434.3</v>
      </c>
      <c r="Y40" s="9" t="n">
        <v>421.14</v>
      </c>
    </row>
    <row r="44" ht="15.75" customHeight="1">
      <c r="A44" s="5" t="inlineStr">
        <is>
          <t>IRENA Generation (TWh)</t>
        </is>
      </c>
    </row>
    <row r="45">
      <c r="A45" s="6" t="inlineStr">
        <is>
          <t>model_fuel</t>
        </is>
      </c>
      <c r="B45" s="6" t="n">
        <v>2000</v>
      </c>
      <c r="C45" s="6" t="n">
        <v>2001</v>
      </c>
      <c r="D45" s="6" t="n">
        <v>2002</v>
      </c>
      <c r="E45" s="6" t="n">
        <v>2003</v>
      </c>
      <c r="F45" s="6" t="n">
        <v>2004</v>
      </c>
      <c r="G45" s="6" t="n">
        <v>2005</v>
      </c>
      <c r="H45" s="6" t="n">
        <v>2006</v>
      </c>
      <c r="I45" s="6" t="n">
        <v>2007</v>
      </c>
      <c r="J45" s="6" t="n">
        <v>2008</v>
      </c>
      <c r="K45" s="6" t="n">
        <v>2009</v>
      </c>
      <c r="L45" s="6" t="n">
        <v>2010</v>
      </c>
      <c r="M45" s="6" t="n">
        <v>2011</v>
      </c>
      <c r="N45" s="6" t="n">
        <v>2012</v>
      </c>
      <c r="O45" s="6" t="n">
        <v>2013</v>
      </c>
      <c r="P45" s="6" t="n">
        <v>2014</v>
      </c>
      <c r="Q45" s="6" t="n">
        <v>2015</v>
      </c>
      <c r="R45" s="6" t="n">
        <v>2016</v>
      </c>
      <c r="S45" s="6" t="n">
        <v>2017</v>
      </c>
      <c r="T45" s="6" t="n">
        <v>2018</v>
      </c>
      <c r="U45" s="6" t="n">
        <v>2019</v>
      </c>
      <c r="V45" s="6" t="n">
        <v>2020</v>
      </c>
      <c r="W45" s="6" t="n">
        <v>2021</v>
      </c>
      <c r="X45" s="6" t="n">
        <v>2022</v>
      </c>
    </row>
    <row r="46">
      <c r="A46" s="8" t="inlineStr">
        <is>
          <t>Total</t>
        </is>
      </c>
      <c r="B46" s="8" t="n">
        <v>4052.667001</v>
      </c>
      <c r="C46" s="8" t="n">
        <v>3865.306999</v>
      </c>
      <c r="D46" s="8" t="n">
        <v>4050.267998</v>
      </c>
      <c r="E46" s="8" t="n">
        <v>4081.078998</v>
      </c>
      <c r="F46" s="8" t="n">
        <v>4174.513001</v>
      </c>
      <c r="G46" s="8" t="n">
        <v>4294.367998000001</v>
      </c>
      <c r="H46" s="8" t="n">
        <v>4300.831</v>
      </c>
      <c r="I46" s="8" t="n">
        <v>4349.840998000001</v>
      </c>
      <c r="J46" s="8" t="n">
        <v>4368.262000999999</v>
      </c>
      <c r="K46" s="8" t="n">
        <v>4188.214997999999</v>
      </c>
      <c r="L46" s="8" t="n">
        <v>4378.429999</v>
      </c>
      <c r="M46" s="8" t="n">
        <v>4349.463</v>
      </c>
      <c r="N46" s="8" t="n">
        <v>4290.659999</v>
      </c>
      <c r="O46" s="8" t="n">
        <v>4306.371001</v>
      </c>
      <c r="P46" s="8" t="n">
        <v>4340.371002</v>
      </c>
      <c r="Q46" s="8" t="n">
        <v>4317.158997</v>
      </c>
      <c r="R46" s="8" t="n">
        <v>4322.037998</v>
      </c>
      <c r="S46" s="8" t="n">
        <v>4286.423004</v>
      </c>
      <c r="T46" s="8" t="n">
        <v>4455.438999999999</v>
      </c>
      <c r="U46" s="8" t="n">
        <v>4391.763999</v>
      </c>
      <c r="V46" s="8" t="n">
        <v>4260.044000999999</v>
      </c>
      <c r="W46" s="8" t="n">
        <v>4374.678002</v>
      </c>
      <c r="X46" s="8" t="n">
        <v>4495.369000000001</v>
      </c>
    </row>
    <row r="47">
      <c r="A47" t="inlineStr">
        <is>
          <t>bioenergy</t>
        </is>
      </c>
      <c r="B47" s="9" t="n">
        <v>56.180001</v>
      </c>
      <c r="C47" s="9" t="n">
        <v>50.336999</v>
      </c>
      <c r="D47" s="9" t="n">
        <v>54.022998</v>
      </c>
      <c r="E47" s="9" t="n">
        <v>54.120998</v>
      </c>
      <c r="F47" s="9" t="n">
        <v>55.783001</v>
      </c>
      <c r="G47" s="9" t="n">
        <v>57.98099800000001</v>
      </c>
      <c r="H47" s="9" t="n">
        <v>58.796</v>
      </c>
      <c r="I47" s="9" t="n">
        <v>59.120998</v>
      </c>
      <c r="J47" s="9" t="n">
        <v>59.647001</v>
      </c>
      <c r="K47" s="9" t="n">
        <v>59.318998</v>
      </c>
      <c r="L47" s="9" t="n">
        <v>61.743999</v>
      </c>
      <c r="M47" s="9" t="n">
        <v>62.31999999999999</v>
      </c>
      <c r="N47" s="9" t="n">
        <v>64.10899900000001</v>
      </c>
      <c r="O47" s="9" t="n">
        <v>66.93900099999999</v>
      </c>
      <c r="P47" s="9" t="n">
        <v>70.81800200000001</v>
      </c>
      <c r="Q47" s="9" t="n">
        <v>70.066997</v>
      </c>
      <c r="R47" s="9" t="n">
        <v>69.016998</v>
      </c>
      <c r="S47" s="9" t="n">
        <v>68.857004</v>
      </c>
      <c r="T47" s="9" t="n">
        <v>67.88500000000001</v>
      </c>
      <c r="U47" s="9" t="n">
        <v>63.19399900000001</v>
      </c>
      <c r="V47" s="9" t="n">
        <v>60.269001</v>
      </c>
      <c r="W47" s="9" t="n">
        <v>59.582002</v>
      </c>
      <c r="X47" s="9" t="n">
        <v>57.146</v>
      </c>
    </row>
    <row r="48">
      <c r="A48" t="inlineStr">
        <is>
          <t>coal</t>
        </is>
      </c>
      <c r="B48" s="9" t="n">
        <v>2129.498</v>
      </c>
      <c r="C48" s="9" t="n">
        <v>1982.12</v>
      </c>
      <c r="D48" s="9" t="n">
        <v>2039.665</v>
      </c>
      <c r="E48" s="9" t="n">
        <v>2083.326</v>
      </c>
      <c r="F48" s="9" t="n">
        <v>2090.495</v>
      </c>
      <c r="G48" s="9" t="n">
        <v>2153.956</v>
      </c>
      <c r="H48" s="9" t="n">
        <v>2127.796</v>
      </c>
      <c r="I48" s="9" t="n">
        <v>2118.455</v>
      </c>
      <c r="J48" s="9" t="n">
        <v>2132.596</v>
      </c>
      <c r="K48" s="9" t="n">
        <v>1892.661</v>
      </c>
      <c r="L48" s="9" t="n">
        <v>1994.194</v>
      </c>
      <c r="M48" s="9" t="n">
        <v>1875.413</v>
      </c>
      <c r="N48" s="9" t="n">
        <v>1643.43</v>
      </c>
      <c r="O48" s="9" t="n">
        <v>1712.408</v>
      </c>
      <c r="P48" s="9" t="n">
        <v>1712.577</v>
      </c>
      <c r="Q48" s="9" t="n">
        <v>1470.997</v>
      </c>
      <c r="R48" s="9" t="n">
        <v>1354.034</v>
      </c>
      <c r="S48" s="9" t="n">
        <v>1321.419</v>
      </c>
      <c r="T48" s="9" t="n">
        <v>1272.15</v>
      </c>
      <c r="U48" s="9" t="n">
        <v>1069.528</v>
      </c>
      <c r="V48" s="9" t="n">
        <v>855.77</v>
      </c>
      <c r="W48" s="9" t="n">
        <v>991.561</v>
      </c>
      <c r="X48" s="9" t="n">
        <v>913.302</v>
      </c>
    </row>
    <row r="49">
      <c r="A49" t="inlineStr">
        <is>
          <t>gas</t>
        </is>
      </c>
      <c r="B49" s="9" t="n">
        <v>634.29</v>
      </c>
      <c r="C49" s="9" t="n">
        <v>659.914</v>
      </c>
      <c r="D49" s="9" t="n">
        <v>712.432</v>
      </c>
      <c r="E49" s="9" t="n">
        <v>670.192</v>
      </c>
      <c r="F49" s="9" t="n">
        <v>731.552</v>
      </c>
      <c r="G49" s="9" t="n">
        <v>782.829</v>
      </c>
      <c r="H49" s="9" t="n">
        <v>842.774</v>
      </c>
      <c r="I49" s="9" t="n">
        <v>915.196</v>
      </c>
      <c r="J49" s="9" t="n">
        <v>910.176</v>
      </c>
      <c r="K49" s="9" t="n">
        <v>949.776</v>
      </c>
      <c r="L49" s="9" t="n">
        <v>1017.869</v>
      </c>
      <c r="M49" s="9" t="n">
        <v>1045.254</v>
      </c>
      <c r="N49" s="9" t="n">
        <v>1264.552</v>
      </c>
      <c r="O49" s="9" t="n">
        <v>1158.454</v>
      </c>
      <c r="P49" s="9" t="n">
        <v>1161.333</v>
      </c>
      <c r="Q49" s="9" t="n">
        <v>1372.57</v>
      </c>
      <c r="R49" s="9" t="n">
        <v>1418.1</v>
      </c>
      <c r="S49" s="9" t="n">
        <v>1337.703</v>
      </c>
      <c r="T49" s="9" t="n">
        <v>1519.217</v>
      </c>
      <c r="U49" s="9" t="n">
        <v>1639.826</v>
      </c>
      <c r="V49" s="9" t="n">
        <v>1680.143</v>
      </c>
      <c r="W49" s="9" t="n">
        <v>1634.089</v>
      </c>
      <c r="X49" s="9" t="n">
        <v>1740.421</v>
      </c>
    </row>
    <row r="50">
      <c r="A50" t="inlineStr">
        <is>
          <t>geothermal</t>
        </is>
      </c>
      <c r="B50" s="9" t="n">
        <v>14.621</v>
      </c>
      <c r="C50" s="9" t="n">
        <v>14.246</v>
      </c>
      <c r="D50" s="9" t="n">
        <v>14.939</v>
      </c>
      <c r="E50" s="9" t="n">
        <v>14.87</v>
      </c>
      <c r="F50" s="9" t="n">
        <v>15.487</v>
      </c>
      <c r="G50" s="9" t="n">
        <v>16.778</v>
      </c>
      <c r="H50" s="9" t="n">
        <v>16.581</v>
      </c>
      <c r="I50" s="9" t="n">
        <v>16.798</v>
      </c>
      <c r="J50" s="9" t="n">
        <v>16.873</v>
      </c>
      <c r="K50" s="9" t="n">
        <v>17.046</v>
      </c>
      <c r="L50" s="9" t="n">
        <v>17.577</v>
      </c>
      <c r="M50" s="9" t="n">
        <v>17.84</v>
      </c>
      <c r="N50" s="9" t="n">
        <v>18.135</v>
      </c>
      <c r="O50" s="9" t="n">
        <v>18.422</v>
      </c>
      <c r="P50" s="9" t="n">
        <v>18.71</v>
      </c>
      <c r="Q50" s="9" t="n">
        <v>18.727</v>
      </c>
      <c r="R50" s="9" t="n">
        <v>18.584</v>
      </c>
      <c r="S50" s="9" t="n">
        <v>18.726</v>
      </c>
      <c r="T50" s="9" t="n">
        <v>18.773</v>
      </c>
      <c r="U50" s="9" t="n">
        <v>18.364</v>
      </c>
      <c r="V50" s="9" t="n">
        <v>18.831</v>
      </c>
      <c r="W50" s="9" t="n">
        <v>19.077</v>
      </c>
      <c r="X50" s="9" t="n">
        <v>19.142</v>
      </c>
    </row>
    <row r="51">
      <c r="A51" t="inlineStr">
        <is>
          <t>hydro</t>
        </is>
      </c>
      <c r="B51" s="9" t="n">
        <v>279.986</v>
      </c>
      <c r="C51" s="9" t="n">
        <v>214.728</v>
      </c>
      <c r="D51" s="9" t="n">
        <v>291.755</v>
      </c>
      <c r="E51" s="9" t="n">
        <v>305.724</v>
      </c>
      <c r="F51" s="9" t="n">
        <v>297.894</v>
      </c>
      <c r="G51" s="9" t="n">
        <v>297.926</v>
      </c>
      <c r="H51" s="9" t="n">
        <v>317.689</v>
      </c>
      <c r="I51" s="9" t="n">
        <v>275.545</v>
      </c>
      <c r="J51" s="9" t="n">
        <v>281.995</v>
      </c>
      <c r="K51" s="9" t="n">
        <v>298.41</v>
      </c>
      <c r="L51" s="9" t="n">
        <v>286.333</v>
      </c>
      <c r="M51" s="9" t="n">
        <v>344.561</v>
      </c>
      <c r="N51" s="9" t="n">
        <v>298.287</v>
      </c>
      <c r="O51" s="9" t="n">
        <v>290.113</v>
      </c>
      <c r="P51" s="9" t="n">
        <v>281.527</v>
      </c>
      <c r="Q51" s="9" t="n">
        <v>271.129</v>
      </c>
      <c r="R51" s="9" t="n">
        <v>292.113</v>
      </c>
      <c r="S51" s="9" t="n">
        <v>325.114</v>
      </c>
      <c r="T51" s="9" t="n">
        <v>317.004</v>
      </c>
      <c r="U51" s="9" t="n">
        <v>310.571</v>
      </c>
      <c r="V51" s="9" t="n">
        <v>308.213</v>
      </c>
      <c r="W51" s="9" t="n">
        <v>274.096</v>
      </c>
      <c r="X51" s="9" t="n">
        <v>279.068</v>
      </c>
    </row>
    <row r="52">
      <c r="A52" t="inlineStr">
        <is>
          <t>nuclear</t>
        </is>
      </c>
      <c r="B52" s="9" t="n">
        <v>797.718</v>
      </c>
      <c r="C52" s="9" t="n">
        <v>792.604</v>
      </c>
      <c r="D52" s="9" t="n">
        <v>804.519</v>
      </c>
      <c r="E52" s="9" t="n">
        <v>787.818</v>
      </c>
      <c r="F52" s="9" t="n">
        <v>813.3390000000001</v>
      </c>
      <c r="G52" s="9" t="n">
        <v>810.726</v>
      </c>
      <c r="H52" s="9" t="n">
        <v>816.1950000000001</v>
      </c>
      <c r="I52" s="9" t="n">
        <v>836.634</v>
      </c>
      <c r="J52" s="9" t="n">
        <v>837.804</v>
      </c>
      <c r="K52" s="9" t="n">
        <v>830.21</v>
      </c>
      <c r="L52" s="9" t="n">
        <v>838.931</v>
      </c>
      <c r="M52" s="9" t="n">
        <v>821.405</v>
      </c>
      <c r="N52" s="9" t="n">
        <v>801.129</v>
      </c>
      <c r="O52" s="9" t="n">
        <v>822.004</v>
      </c>
      <c r="P52" s="9" t="n">
        <v>830.5839999999999</v>
      </c>
      <c r="Q52" s="9" t="n">
        <v>830.288</v>
      </c>
      <c r="R52" s="9" t="n">
        <v>839.918</v>
      </c>
      <c r="S52" s="9" t="n">
        <v>838.861</v>
      </c>
      <c r="T52" s="9" t="n">
        <v>841.329</v>
      </c>
      <c r="U52" s="9" t="n">
        <v>843.33</v>
      </c>
      <c r="V52" s="9" t="n">
        <v>823.15</v>
      </c>
      <c r="W52" s="9" t="n">
        <v>811.551</v>
      </c>
      <c r="X52" s="9" t="n">
        <v>803.669</v>
      </c>
    </row>
    <row r="53">
      <c r="A53" t="inlineStr">
        <is>
          <t>oil</t>
        </is>
      </c>
      <c r="B53" s="9" t="n">
        <v>134.015</v>
      </c>
      <c r="C53" s="9" t="n">
        <v>143.767</v>
      </c>
      <c r="D53" s="9" t="n">
        <v>121.646</v>
      </c>
      <c r="E53" s="9" t="n">
        <v>152.88</v>
      </c>
      <c r="F53" s="9" t="n">
        <v>154.707</v>
      </c>
      <c r="G53" s="9" t="n">
        <v>155.171</v>
      </c>
      <c r="H53" s="9" t="n">
        <v>93.03699999999999</v>
      </c>
      <c r="I53" s="9" t="n">
        <v>91.815</v>
      </c>
      <c r="J53" s="9" t="n">
        <v>71.38200000000001</v>
      </c>
      <c r="K53" s="9" t="n">
        <v>64.05199999999999</v>
      </c>
      <c r="L53" s="9" t="n">
        <v>62.692</v>
      </c>
      <c r="M53" s="9" t="n">
        <v>55.601</v>
      </c>
      <c r="N53" s="9" t="n">
        <v>48.951</v>
      </c>
      <c r="O53" s="9" t="n">
        <v>52.446</v>
      </c>
      <c r="P53" s="9" t="n">
        <v>55.166</v>
      </c>
      <c r="Q53" s="9" t="n">
        <v>54.754</v>
      </c>
      <c r="R53" s="9" t="n">
        <v>50.467</v>
      </c>
      <c r="S53" s="9" t="n">
        <v>47.514</v>
      </c>
      <c r="T53" s="9" t="n">
        <v>58.063</v>
      </c>
      <c r="U53" s="9" t="n">
        <v>51.273</v>
      </c>
      <c r="V53" s="9" t="n">
        <v>52.521</v>
      </c>
      <c r="W53" s="9" t="n">
        <v>50.58499999999999</v>
      </c>
      <c r="X53" s="9" t="n">
        <v>56.28</v>
      </c>
    </row>
    <row r="54">
      <c r="A54" t="inlineStr">
        <is>
          <t>solar</t>
        </is>
      </c>
      <c r="B54" s="9" t="n">
        <v>0.7090000000000001</v>
      </c>
      <c r="C54" s="9" t="n">
        <v>0.7849999999999999</v>
      </c>
      <c r="D54" s="9" t="n">
        <v>0.83</v>
      </c>
      <c r="E54" s="9" t="n">
        <v>0.8480000000000001</v>
      </c>
      <c r="F54" s="9" t="n">
        <v>0.965</v>
      </c>
      <c r="G54" s="9" t="n">
        <v>1.12</v>
      </c>
      <c r="H54" s="9" t="n">
        <v>1.287</v>
      </c>
      <c r="I54" s="9" t="n">
        <v>1.674</v>
      </c>
      <c r="J54" s="9" t="n">
        <v>2.093</v>
      </c>
      <c r="K54" s="9" t="n">
        <v>2.515</v>
      </c>
      <c r="L54" s="9" t="n">
        <v>3.942</v>
      </c>
      <c r="M54" s="9" t="n">
        <v>6.215</v>
      </c>
      <c r="N54" s="9" t="n">
        <v>10.145</v>
      </c>
      <c r="O54" s="9" t="n">
        <v>15.872</v>
      </c>
      <c r="P54" s="9" t="n">
        <v>25.764</v>
      </c>
      <c r="Q54" s="9" t="n">
        <v>35.635</v>
      </c>
      <c r="R54" s="9" t="n">
        <v>50.334</v>
      </c>
      <c r="S54" s="9" t="n">
        <v>70.98</v>
      </c>
      <c r="T54" s="9" t="n">
        <v>85.184</v>
      </c>
      <c r="U54" s="9" t="n">
        <v>97.47799999999999</v>
      </c>
      <c r="V54" s="9" t="n">
        <v>119.329</v>
      </c>
      <c r="W54" s="9" t="n">
        <v>151.323</v>
      </c>
      <c r="X54" s="9" t="n">
        <v>187.071</v>
      </c>
    </row>
    <row r="55">
      <c r="A55" t="inlineStr">
        <is>
          <t>wind</t>
        </is>
      </c>
      <c r="B55" s="9" t="n">
        <v>5.65</v>
      </c>
      <c r="C55" s="9" t="n">
        <v>6.806</v>
      </c>
      <c r="D55" s="9" t="n">
        <v>10.459</v>
      </c>
      <c r="E55" s="9" t="n">
        <v>11.3</v>
      </c>
      <c r="F55" s="9" t="n">
        <v>14.291</v>
      </c>
      <c r="G55" s="9" t="n">
        <v>17.881</v>
      </c>
      <c r="H55" s="9" t="n">
        <v>26.676</v>
      </c>
      <c r="I55" s="9" t="n">
        <v>34.603</v>
      </c>
      <c r="J55" s="9" t="n">
        <v>55.696</v>
      </c>
      <c r="K55" s="9" t="n">
        <v>74.226</v>
      </c>
      <c r="L55" s="9" t="n">
        <v>95.148</v>
      </c>
      <c r="M55" s="9" t="n">
        <v>120.854</v>
      </c>
      <c r="N55" s="9" t="n">
        <v>141.922</v>
      </c>
      <c r="O55" s="9" t="n">
        <v>169.713</v>
      </c>
      <c r="P55" s="9" t="n">
        <v>183.892</v>
      </c>
      <c r="Q55" s="9" t="n">
        <v>192.992</v>
      </c>
      <c r="R55" s="9" t="n">
        <v>229.471</v>
      </c>
      <c r="S55" s="9" t="n">
        <v>257.249</v>
      </c>
      <c r="T55" s="9" t="n">
        <v>275.834</v>
      </c>
      <c r="U55" s="9" t="n">
        <v>298.2</v>
      </c>
      <c r="V55" s="9" t="n">
        <v>341.818</v>
      </c>
      <c r="W55" s="9" t="n">
        <v>382.814</v>
      </c>
      <c r="X55" s="9" t="n">
        <v>439.27</v>
      </c>
    </row>
    <row r="59" ht="15.75" customHeight="1">
      <c r="A59" s="5" t="inlineStr">
        <is>
          <t>EMBER Capacity (GW)</t>
        </is>
      </c>
    </row>
    <row r="60">
      <c r="A60" s="6" t="inlineStr">
        <is>
          <t>model_fuel</t>
        </is>
      </c>
      <c r="B60" s="6" t="n">
        <v>2000</v>
      </c>
      <c r="C60" s="6" t="n">
        <v>2001</v>
      </c>
      <c r="D60" s="6" t="n">
        <v>2002</v>
      </c>
      <c r="E60" s="6" t="n">
        <v>2003</v>
      </c>
      <c r="F60" s="6" t="n">
        <v>2004</v>
      </c>
      <c r="G60" s="6" t="n">
        <v>2005</v>
      </c>
      <c r="H60" s="6" t="n">
        <v>2006</v>
      </c>
      <c r="I60" s="6" t="n">
        <v>2007</v>
      </c>
      <c r="J60" s="6" t="n">
        <v>2008</v>
      </c>
      <c r="K60" s="6" t="n">
        <v>2009</v>
      </c>
      <c r="L60" s="6" t="n">
        <v>2010</v>
      </c>
      <c r="M60" s="6" t="n">
        <v>2011</v>
      </c>
      <c r="N60" s="6" t="n">
        <v>2012</v>
      </c>
      <c r="O60" s="6" t="n">
        <v>2013</v>
      </c>
      <c r="P60" s="6" t="n">
        <v>2014</v>
      </c>
      <c r="Q60" s="6" t="n">
        <v>2015</v>
      </c>
      <c r="R60" s="6" t="n">
        <v>2016</v>
      </c>
      <c r="S60" s="6" t="n">
        <v>2017</v>
      </c>
      <c r="T60" s="6" t="n">
        <v>2018</v>
      </c>
      <c r="U60" s="6" t="n">
        <v>2019</v>
      </c>
      <c r="V60" s="6" t="n">
        <v>2020</v>
      </c>
      <c r="W60" s="6" t="n">
        <v>2021</v>
      </c>
      <c r="X60" s="6" t="n">
        <v>2022</v>
      </c>
      <c r="Y60" s="6" t="n">
        <v>2023</v>
      </c>
    </row>
    <row r="61">
      <c r="A61" t="inlineStr">
        <is>
          <t>bioenergy</t>
        </is>
      </c>
      <c r="B61" s="9" t="n">
        <v>9.59</v>
      </c>
      <c r="C61" s="9" t="n">
        <v>10.59</v>
      </c>
      <c r="D61" s="9" t="n">
        <v>10.66</v>
      </c>
      <c r="E61" s="9" t="n">
        <v>10.54</v>
      </c>
      <c r="F61" s="9" t="n">
        <v>10.76</v>
      </c>
      <c r="G61" s="9" t="n">
        <v>11</v>
      </c>
      <c r="H61" s="9" t="n">
        <v>11.28</v>
      </c>
      <c r="I61" s="9" t="n">
        <v>11.94</v>
      </c>
      <c r="J61" s="9" t="n">
        <v>12.17</v>
      </c>
      <c r="K61" s="9" t="n">
        <v>12.53</v>
      </c>
      <c r="L61" s="9" t="n">
        <v>12.7</v>
      </c>
      <c r="M61" s="9" t="n">
        <v>12.9</v>
      </c>
      <c r="N61" s="9" t="n">
        <v>13.81</v>
      </c>
      <c r="O61" s="9" t="n">
        <v>14.89</v>
      </c>
      <c r="P61" s="9" t="n">
        <v>14.93</v>
      </c>
      <c r="Q61" s="9" t="n">
        <v>15.52</v>
      </c>
      <c r="R61" s="9" t="n">
        <v>15.42</v>
      </c>
      <c r="S61" s="9" t="n">
        <v>15.33</v>
      </c>
      <c r="T61" s="9" t="n">
        <v>15.06</v>
      </c>
      <c r="U61" s="9" t="n">
        <v>14.61</v>
      </c>
      <c r="V61" s="9" t="n">
        <v>14.46</v>
      </c>
      <c r="W61" s="9" t="n">
        <v>13.94</v>
      </c>
      <c r="X61" s="9" t="n">
        <v>13.75</v>
      </c>
      <c r="Y61" s="9" t="n">
        <v>13.66</v>
      </c>
    </row>
    <row r="62">
      <c r="A62" t="inlineStr">
        <is>
          <t>coal</t>
        </is>
      </c>
      <c r="B62" s="9" t="n">
        <v>334.24</v>
      </c>
      <c r="C62" s="9" t="n">
        <v>335.32</v>
      </c>
      <c r="D62" s="9" t="n">
        <v>335.8</v>
      </c>
      <c r="E62" s="9" t="n">
        <v>334.47</v>
      </c>
      <c r="F62" s="9" t="n">
        <v>334.48</v>
      </c>
      <c r="G62" s="9" t="n">
        <v>334.63</v>
      </c>
      <c r="H62" s="9" t="n">
        <v>334.94</v>
      </c>
      <c r="I62" s="9" t="n">
        <v>333.64</v>
      </c>
      <c r="J62" s="9" t="n">
        <v>334.56</v>
      </c>
      <c r="K62" s="9" t="n">
        <v>335.94</v>
      </c>
      <c r="L62" s="9" t="n">
        <v>339.36</v>
      </c>
      <c r="M62" s="9" t="n">
        <v>340.2</v>
      </c>
      <c r="N62" s="9" t="n">
        <v>332.88</v>
      </c>
      <c r="O62" s="9" t="n">
        <v>327.89</v>
      </c>
      <c r="P62" s="9" t="n">
        <v>323.38</v>
      </c>
      <c r="Q62" s="9" t="n">
        <v>301.71</v>
      </c>
      <c r="R62" s="9" t="n">
        <v>285.75</v>
      </c>
      <c r="S62" s="9" t="n">
        <v>276.88</v>
      </c>
      <c r="T62" s="9" t="n">
        <v>260.95</v>
      </c>
      <c r="U62" s="9" t="n">
        <v>244.7</v>
      </c>
      <c r="V62" s="9" t="n">
        <v>233.04</v>
      </c>
      <c r="W62" s="9" t="n">
        <v>224.59</v>
      </c>
      <c r="X62" s="9" t="n">
        <v>209.94</v>
      </c>
      <c r="Y62" s="9" t="n">
        <v>200.28</v>
      </c>
    </row>
    <row r="63">
      <c r="A63" t="inlineStr">
        <is>
          <t>gas</t>
        </is>
      </c>
      <c r="B63" s="9" t="n">
        <v>161.54</v>
      </c>
      <c r="C63" s="9" t="n">
        <v>199.67</v>
      </c>
      <c r="D63" s="9" t="n">
        <v>264.55</v>
      </c>
      <c r="E63" s="9" t="n">
        <v>319.04</v>
      </c>
      <c r="F63" s="9" t="n">
        <v>343.88</v>
      </c>
      <c r="G63" s="9" t="n">
        <v>359.84</v>
      </c>
      <c r="H63" s="9" t="n">
        <v>371.13</v>
      </c>
      <c r="I63" s="9" t="n">
        <v>378.97</v>
      </c>
      <c r="J63" s="9" t="n">
        <v>388.45</v>
      </c>
      <c r="K63" s="9" t="n">
        <v>399.05</v>
      </c>
      <c r="L63" s="9" t="n">
        <v>407.07</v>
      </c>
      <c r="M63" s="9" t="n">
        <v>418.3</v>
      </c>
      <c r="N63" s="9" t="n">
        <v>429.01</v>
      </c>
      <c r="O63" s="9" t="n">
        <v>437.26</v>
      </c>
      <c r="P63" s="9" t="n">
        <v>448.9</v>
      </c>
      <c r="Q63" s="9" t="n">
        <v>460.37</v>
      </c>
      <c r="R63" s="9" t="n">
        <v>473.01</v>
      </c>
      <c r="S63" s="9" t="n">
        <v>484.89</v>
      </c>
      <c r="T63" s="9" t="n">
        <v>509.07</v>
      </c>
      <c r="U63" s="9" t="n">
        <v>519.28</v>
      </c>
      <c r="V63" s="9" t="n">
        <v>523.75</v>
      </c>
      <c r="W63" s="9" t="n">
        <v>530.26</v>
      </c>
      <c r="X63" s="9" t="n">
        <v>535.49</v>
      </c>
      <c r="Y63" s="9" t="n">
        <v>542.9299999999999</v>
      </c>
    </row>
    <row r="64">
      <c r="A64" t="inlineStr">
        <is>
          <t>hydro</t>
        </is>
      </c>
      <c r="B64" s="9" t="n">
        <v>79.36</v>
      </c>
      <c r="C64" s="9" t="n">
        <v>78.92</v>
      </c>
      <c r="D64" s="9" t="n">
        <v>79.36</v>
      </c>
      <c r="E64" s="9" t="n">
        <v>78.69</v>
      </c>
      <c r="F64" s="9" t="n">
        <v>77.64</v>
      </c>
      <c r="G64" s="9" t="n">
        <v>77.54000000000001</v>
      </c>
      <c r="H64" s="9" t="n">
        <v>77.81999999999999</v>
      </c>
      <c r="I64" s="9" t="n">
        <v>77.88</v>
      </c>
      <c r="J64" s="9" t="n">
        <v>77.93000000000001</v>
      </c>
      <c r="K64" s="9" t="n">
        <v>78.52</v>
      </c>
      <c r="L64" s="9" t="n">
        <v>82.61</v>
      </c>
      <c r="M64" s="9" t="n">
        <v>82.45</v>
      </c>
      <c r="N64" s="9" t="n">
        <v>82.56</v>
      </c>
      <c r="O64" s="9" t="n">
        <v>83.01000000000001</v>
      </c>
      <c r="P64" s="9" t="n">
        <v>83.48999999999999</v>
      </c>
      <c r="Q64" s="9" t="n">
        <v>83.5</v>
      </c>
      <c r="R64" s="9" t="n">
        <v>83.81999999999999</v>
      </c>
      <c r="S64" s="9" t="n">
        <v>83.79000000000001</v>
      </c>
      <c r="T64" s="9" t="n">
        <v>83.88</v>
      </c>
      <c r="U64" s="9" t="n">
        <v>83.79000000000001</v>
      </c>
      <c r="V64" s="9" t="n">
        <v>83.83</v>
      </c>
      <c r="W64" s="9" t="n">
        <v>84.29000000000001</v>
      </c>
      <c r="X64" s="9" t="n">
        <v>86.63</v>
      </c>
      <c r="Y64" s="9" t="n">
        <v>86.66</v>
      </c>
    </row>
    <row r="65">
      <c r="A65" t="inlineStr">
        <is>
          <t>nuclear</t>
        </is>
      </c>
      <c r="B65" s="9" t="n">
        <v>97.86</v>
      </c>
      <c r="C65" s="9" t="n">
        <v>98.16</v>
      </c>
      <c r="D65" s="9" t="n">
        <v>98.66</v>
      </c>
      <c r="E65" s="9" t="n">
        <v>99.20999999999999</v>
      </c>
      <c r="F65" s="9" t="n">
        <v>99.63</v>
      </c>
      <c r="G65" s="9" t="n">
        <v>99.98999999999999</v>
      </c>
      <c r="H65" s="9" t="n">
        <v>100.33</v>
      </c>
      <c r="I65" s="9" t="n">
        <v>100.27</v>
      </c>
      <c r="J65" s="9" t="n">
        <v>100.75</v>
      </c>
      <c r="K65" s="9" t="n">
        <v>101</v>
      </c>
      <c r="L65" s="9" t="n">
        <v>101.17</v>
      </c>
      <c r="M65" s="9" t="n">
        <v>101.42</v>
      </c>
      <c r="N65" s="9" t="n">
        <v>101.89</v>
      </c>
      <c r="O65" s="9" t="n">
        <v>99.23999999999999</v>
      </c>
      <c r="P65" s="9" t="n">
        <v>98.56999999999999</v>
      </c>
      <c r="Q65" s="9" t="n">
        <v>98.67</v>
      </c>
      <c r="R65" s="9" t="n">
        <v>99.56</v>
      </c>
      <c r="S65" s="9" t="n">
        <v>99.63</v>
      </c>
      <c r="T65" s="9" t="n">
        <v>99.43000000000001</v>
      </c>
      <c r="U65" s="9" t="n">
        <v>98.12</v>
      </c>
      <c r="V65" s="9" t="n">
        <v>96.5</v>
      </c>
      <c r="W65" s="9" t="n">
        <v>95.55</v>
      </c>
      <c r="X65" s="9" t="n">
        <v>94.66</v>
      </c>
      <c r="Y65" s="9" t="n">
        <v>95.77</v>
      </c>
    </row>
    <row r="66">
      <c r="A66" t="inlineStr">
        <is>
          <t>oil</t>
        </is>
      </c>
      <c r="B66" s="9" t="n">
        <v>86.09</v>
      </c>
      <c r="C66" s="9" t="n">
        <v>87.75</v>
      </c>
      <c r="D66" s="9" t="n">
        <v>61.52</v>
      </c>
      <c r="E66" s="9" t="n">
        <v>62.58</v>
      </c>
      <c r="F66" s="9" t="n">
        <v>61.16</v>
      </c>
      <c r="G66" s="9" t="n">
        <v>60.85</v>
      </c>
      <c r="H66" s="9" t="n">
        <v>60.32</v>
      </c>
      <c r="I66" s="9" t="n">
        <v>58.35</v>
      </c>
      <c r="J66" s="9" t="n">
        <v>59.77</v>
      </c>
      <c r="K66" s="9" t="n">
        <v>59.12</v>
      </c>
      <c r="L66" s="9" t="n">
        <v>59.53</v>
      </c>
      <c r="M66" s="9" t="n">
        <v>53.93</v>
      </c>
      <c r="N66" s="9" t="n">
        <v>49.83</v>
      </c>
      <c r="O66" s="9" t="n">
        <v>46.76</v>
      </c>
      <c r="P66" s="9" t="n">
        <v>44.84</v>
      </c>
      <c r="Q66" s="9" t="n">
        <v>39.42</v>
      </c>
      <c r="R66" s="9" t="n">
        <v>36.92</v>
      </c>
      <c r="S66" s="9" t="n">
        <v>36.6</v>
      </c>
      <c r="T66" s="9" t="n">
        <v>34.78</v>
      </c>
      <c r="U66" s="9" t="n">
        <v>34.01</v>
      </c>
      <c r="V66" s="9" t="n">
        <v>30.15</v>
      </c>
      <c r="W66" s="9" t="n">
        <v>30.78</v>
      </c>
      <c r="X66" s="9" t="n">
        <v>33.18</v>
      </c>
      <c r="Y66" s="9" t="n">
        <v>32.16</v>
      </c>
    </row>
    <row r="67">
      <c r="A67" t="inlineStr">
        <is>
          <t>solar</t>
        </is>
      </c>
      <c r="B67" s="9" t="n">
        <v>0.59</v>
      </c>
      <c r="C67" s="9" t="n">
        <v>0.6</v>
      </c>
      <c r="D67" s="9" t="n">
        <v>0.64</v>
      </c>
      <c r="E67" s="9" t="n">
        <v>0.68</v>
      </c>
      <c r="F67" s="9" t="n">
        <v>0.75</v>
      </c>
      <c r="G67" s="9" t="n">
        <v>0.89</v>
      </c>
      <c r="H67" s="9" t="n">
        <v>1.1</v>
      </c>
      <c r="I67" s="9" t="n">
        <v>1.44</v>
      </c>
      <c r="J67" s="9" t="n">
        <v>1.62</v>
      </c>
      <c r="K67" s="9" t="n">
        <v>2.09</v>
      </c>
      <c r="L67" s="9" t="n">
        <v>3.38</v>
      </c>
      <c r="M67" s="9" t="n">
        <v>5.64</v>
      </c>
      <c r="N67" s="9" t="n">
        <v>8.609999999999999</v>
      </c>
      <c r="O67" s="9" t="n">
        <v>13.25</v>
      </c>
      <c r="P67" s="9" t="n">
        <v>18.11</v>
      </c>
      <c r="Q67" s="9" t="n">
        <v>24.24</v>
      </c>
      <c r="R67" s="9" t="n">
        <v>35.43</v>
      </c>
      <c r="S67" s="9" t="n">
        <v>43.77</v>
      </c>
      <c r="T67" s="9" t="n">
        <v>51.99</v>
      </c>
      <c r="U67" s="9" t="n">
        <v>61.59</v>
      </c>
      <c r="V67" s="9" t="n">
        <v>76.44</v>
      </c>
      <c r="W67" s="9" t="n">
        <v>95.39</v>
      </c>
      <c r="X67" s="9" t="n">
        <v>114.36</v>
      </c>
      <c r="Y67" s="9" t="n">
        <v>139.21</v>
      </c>
    </row>
    <row r="68">
      <c r="A68" t="inlineStr">
        <is>
          <t>wind</t>
        </is>
      </c>
      <c r="B68" s="9" t="n">
        <v>2.38</v>
      </c>
      <c r="C68" s="9" t="n">
        <v>3.86</v>
      </c>
      <c r="D68" s="9" t="n">
        <v>4.42</v>
      </c>
      <c r="E68" s="9" t="n">
        <v>6</v>
      </c>
      <c r="F68" s="9" t="n">
        <v>6.46</v>
      </c>
      <c r="G68" s="9" t="n">
        <v>8.710000000000001</v>
      </c>
      <c r="H68" s="9" t="n">
        <v>11.33</v>
      </c>
      <c r="I68" s="9" t="n">
        <v>16.52</v>
      </c>
      <c r="J68" s="9" t="n">
        <v>24.65</v>
      </c>
      <c r="K68" s="9" t="n">
        <v>34.3</v>
      </c>
      <c r="L68" s="9" t="n">
        <v>39.35</v>
      </c>
      <c r="M68" s="9" t="n">
        <v>45.79</v>
      </c>
      <c r="N68" s="9" t="n">
        <v>59.45</v>
      </c>
      <c r="O68" s="9" t="n">
        <v>60.2</v>
      </c>
      <c r="P68" s="9" t="n">
        <v>64.43000000000001</v>
      </c>
      <c r="Q68" s="9" t="n">
        <v>72.77</v>
      </c>
      <c r="R68" s="9" t="n">
        <v>81.5</v>
      </c>
      <c r="S68" s="9" t="n">
        <v>87.83</v>
      </c>
      <c r="T68" s="9" t="n">
        <v>94.67</v>
      </c>
      <c r="U68" s="9" t="n">
        <v>103.84</v>
      </c>
      <c r="V68" s="9" t="n">
        <v>118.66</v>
      </c>
      <c r="W68" s="9" t="n">
        <v>133.02</v>
      </c>
      <c r="X68" s="9" t="n">
        <v>141.67</v>
      </c>
      <c r="Y68" s="9" t="n">
        <v>148.02</v>
      </c>
    </row>
    <row r="71" ht="15.75" customHeight="1">
      <c r="A71" s="5" t="inlineStr">
        <is>
          <t>IRENA Capacity (GW)</t>
        </is>
      </c>
    </row>
    <row r="72">
      <c r="A72" s="6" t="inlineStr">
        <is>
          <t>model_fuel</t>
        </is>
      </c>
      <c r="B72" s="6" t="n">
        <v>2000</v>
      </c>
      <c r="C72" s="6" t="n">
        <v>2001</v>
      </c>
      <c r="D72" s="6" t="n">
        <v>2002</v>
      </c>
      <c r="E72" s="6" t="n">
        <v>2003</v>
      </c>
      <c r="F72" s="6" t="n">
        <v>2004</v>
      </c>
      <c r="G72" s="6" t="n">
        <v>2005</v>
      </c>
      <c r="H72" s="6" t="n">
        <v>2006</v>
      </c>
      <c r="I72" s="6" t="n">
        <v>2007</v>
      </c>
      <c r="J72" s="6" t="n">
        <v>2008</v>
      </c>
      <c r="K72" s="6" t="n">
        <v>2009</v>
      </c>
      <c r="L72" s="6" t="n">
        <v>2010</v>
      </c>
      <c r="M72" s="6" t="n">
        <v>2011</v>
      </c>
      <c r="N72" s="6" t="n">
        <v>2012</v>
      </c>
      <c r="O72" s="6" t="n">
        <v>2013</v>
      </c>
      <c r="P72" s="6" t="n">
        <v>2014</v>
      </c>
      <c r="Q72" s="6" t="n">
        <v>2015</v>
      </c>
      <c r="R72" s="6" t="n">
        <v>2016</v>
      </c>
      <c r="S72" s="6" t="n">
        <v>2017</v>
      </c>
      <c r="T72" s="6" t="n">
        <v>2018</v>
      </c>
      <c r="U72" s="6" t="n">
        <v>2019</v>
      </c>
      <c r="V72" s="6" t="n">
        <v>2020</v>
      </c>
      <c r="W72" s="6" t="n">
        <v>2021</v>
      </c>
      <c r="X72" s="6" t="n">
        <v>2022</v>
      </c>
      <c r="Y72" s="6" t="n">
        <v>2023</v>
      </c>
      <c r="Z72" s="6" t="n">
        <v>2024</v>
      </c>
    </row>
    <row r="73">
      <c r="A73" t="inlineStr">
        <is>
          <t>bioenergy</t>
        </is>
      </c>
      <c r="B73" s="9" t="n">
        <v>6.796149999999999</v>
      </c>
      <c r="C73" s="9" t="n">
        <v>8.381394999999999</v>
      </c>
      <c r="D73" s="9" t="n">
        <v>8.405415</v>
      </c>
      <c r="E73" s="9" t="n">
        <v>8.407360000000001</v>
      </c>
      <c r="F73" s="9" t="n">
        <v>8.61299</v>
      </c>
      <c r="G73" s="9" t="n">
        <v>8.718624999999999</v>
      </c>
      <c r="H73" s="9" t="n">
        <v>9.005759999999999</v>
      </c>
      <c r="I73" s="9" t="n">
        <v>9.729749999999999</v>
      </c>
      <c r="J73" s="9" t="n">
        <v>9.942449999999999</v>
      </c>
      <c r="K73" s="9" t="n">
        <v>10.1423</v>
      </c>
      <c r="L73" s="9" t="n">
        <v>10.296</v>
      </c>
      <c r="M73" s="9" t="n">
        <v>10.49345</v>
      </c>
      <c r="N73" s="9" t="n">
        <v>11.21685</v>
      </c>
      <c r="O73" s="9" t="n">
        <v>12.28335</v>
      </c>
      <c r="P73" s="9" t="n">
        <v>12.41955</v>
      </c>
      <c r="Q73" s="9" t="n">
        <v>12.9693</v>
      </c>
      <c r="R73" s="9" t="n">
        <v>12.9007</v>
      </c>
      <c r="S73" s="9" t="n">
        <v>12.8379</v>
      </c>
      <c r="T73" s="9" t="n">
        <v>12.61615</v>
      </c>
      <c r="U73" s="9" t="n">
        <v>12.05295</v>
      </c>
      <c r="V73" s="9" t="n">
        <v>11.8889</v>
      </c>
      <c r="W73" s="9" t="n">
        <v>11.334</v>
      </c>
      <c r="X73" s="9" t="n">
        <v>11.1015</v>
      </c>
      <c r="Y73" s="9" t="n">
        <v>10.9895</v>
      </c>
      <c r="Z73" s="9" t="n">
        <v>10.9101</v>
      </c>
    </row>
    <row r="74">
      <c r="A74" t="inlineStr">
        <is>
          <t>coal</t>
        </is>
      </c>
      <c r="B74" s="9" t="n">
        <v>321.055</v>
      </c>
      <c r="C74" s="9" t="n">
        <v>315.09774</v>
      </c>
      <c r="D74" s="9" t="n">
        <v>316.19998</v>
      </c>
      <c r="E74" s="9" t="n">
        <v>313.87878</v>
      </c>
      <c r="F74" s="9" t="n">
        <v>314.02523</v>
      </c>
      <c r="G74" s="9" t="n">
        <v>314.28313</v>
      </c>
      <c r="H74" s="9" t="n">
        <v>313.87217</v>
      </c>
      <c r="I74" s="9" t="n">
        <v>313.6407</v>
      </c>
      <c r="J74" s="9" t="n">
        <v>314.2307</v>
      </c>
      <c r="K74" s="9" t="n">
        <v>315.13</v>
      </c>
      <c r="L74" s="9" t="n">
        <v>317.737</v>
      </c>
      <c r="M74" s="9" t="n">
        <v>318.581</v>
      </c>
      <c r="N74" s="9" t="n">
        <v>310.4981</v>
      </c>
      <c r="O74" s="9" t="n">
        <v>304.1281</v>
      </c>
      <c r="P74" s="9" t="n">
        <v>299.9094</v>
      </c>
      <c r="Q74" s="9" t="n">
        <v>280.7735</v>
      </c>
      <c r="R74" s="9" t="n">
        <v>267.615</v>
      </c>
      <c r="S74" s="9" t="n">
        <v>257.4734</v>
      </c>
      <c r="T74" s="9" t="n">
        <v>243.7117</v>
      </c>
      <c r="U74" s="9" t="n">
        <v>229.5755</v>
      </c>
      <c r="V74" s="9" t="n">
        <v>216.4723</v>
      </c>
      <c r="W74" s="9" t="n">
        <v>210.6048</v>
      </c>
      <c r="X74" s="9" t="n">
        <v>190.0273</v>
      </c>
      <c r="Y74" s="9" t="n">
        <v>181.4669</v>
      </c>
      <c r="Z74" s="9" t="n">
        <v>177.0069</v>
      </c>
    </row>
    <row r="75">
      <c r="A75" t="inlineStr">
        <is>
          <t>gas</t>
        </is>
      </c>
      <c r="B75" s="9" t="n">
        <v>243.241</v>
      </c>
      <c r="C75" s="9" t="n">
        <v>233.81331</v>
      </c>
      <c r="D75" s="9" t="n">
        <v>313.74014</v>
      </c>
      <c r="E75" s="9" t="n">
        <v>356.62591</v>
      </c>
      <c r="F75" s="9" t="n">
        <v>372.10201</v>
      </c>
      <c r="G75" s="9" t="n">
        <v>383.88529</v>
      </c>
      <c r="H75" s="9" t="n">
        <v>389.38721</v>
      </c>
      <c r="I75" s="9" t="n">
        <v>393.9015</v>
      </c>
      <c r="J75" s="9" t="n">
        <v>398.2698</v>
      </c>
      <c r="K75" s="9" t="n">
        <v>402.0268</v>
      </c>
      <c r="L75" s="9" t="n">
        <v>406.8758</v>
      </c>
      <c r="M75" s="9" t="n">
        <v>416.1848</v>
      </c>
      <c r="N75" s="9" t="n">
        <v>423.4923</v>
      </c>
      <c r="O75" s="9" t="n">
        <v>426.6757</v>
      </c>
      <c r="P75" s="9" t="n">
        <v>433.2494</v>
      </c>
      <c r="Q75" s="9" t="n">
        <v>440.8722</v>
      </c>
      <c r="R75" s="9" t="n">
        <v>448.285</v>
      </c>
      <c r="S75" s="9" t="n">
        <v>457.4613</v>
      </c>
      <c r="T75" s="9" t="n">
        <v>471.8547</v>
      </c>
      <c r="U75" s="9" t="n">
        <v>478.1485</v>
      </c>
      <c r="V75" s="9" t="n">
        <v>487.1643</v>
      </c>
      <c r="W75" s="9" t="n">
        <v>492.9791</v>
      </c>
      <c r="X75" s="9" t="n">
        <v>503.4141</v>
      </c>
      <c r="Y75" s="9" t="n">
        <v>508.3458</v>
      </c>
      <c r="Z75" s="9" t="n">
        <v>506.9317</v>
      </c>
    </row>
    <row r="76">
      <c r="A76" t="inlineStr">
        <is>
          <t>geothermal</t>
        </is>
      </c>
      <c r="B76" s="9" t="n">
        <v>2.793</v>
      </c>
      <c r="C76" s="9" t="n">
        <v>2.21621</v>
      </c>
      <c r="D76" s="9" t="n">
        <v>2.25225</v>
      </c>
      <c r="E76" s="9" t="n">
        <v>2.13325</v>
      </c>
      <c r="F76" s="9" t="n">
        <v>2.15208</v>
      </c>
      <c r="G76" s="9" t="n">
        <v>2.2853</v>
      </c>
      <c r="H76" s="9" t="n">
        <v>2.27398</v>
      </c>
      <c r="I76" s="9" t="n">
        <v>2.2142</v>
      </c>
      <c r="J76" s="9" t="n">
        <v>2.2288</v>
      </c>
      <c r="K76" s="9" t="n">
        <v>2.3819</v>
      </c>
      <c r="L76" s="9" t="n">
        <v>2.4046</v>
      </c>
      <c r="M76" s="9" t="n">
        <v>2.4092</v>
      </c>
      <c r="N76" s="9" t="n">
        <v>2.5921</v>
      </c>
      <c r="O76" s="9" t="n">
        <v>2.607</v>
      </c>
      <c r="P76" s="9" t="n">
        <v>2.5143</v>
      </c>
      <c r="Q76" s="9" t="n">
        <v>2.5415</v>
      </c>
      <c r="R76" s="9" t="n">
        <v>2.5166</v>
      </c>
      <c r="S76" s="9" t="n">
        <v>2.4833</v>
      </c>
      <c r="T76" s="9" t="n">
        <v>2.4443</v>
      </c>
      <c r="U76" s="9" t="n">
        <v>2.5554</v>
      </c>
      <c r="V76" s="9" t="n">
        <v>2.5719</v>
      </c>
      <c r="W76" s="9" t="n">
        <v>2.5967</v>
      </c>
      <c r="X76" s="9" t="n">
        <v>2.6486</v>
      </c>
      <c r="Y76" s="9" t="n">
        <v>2.6736</v>
      </c>
      <c r="Z76" s="9" t="n">
        <v>2.7028</v>
      </c>
    </row>
    <row r="77">
      <c r="A77" t="inlineStr">
        <is>
          <t>hydro</t>
        </is>
      </c>
      <c r="B77" s="9" t="n">
        <v>97.60000000000001</v>
      </c>
      <c r="C77" s="9" t="n">
        <v>98.58000000000001</v>
      </c>
      <c r="D77" s="9" t="n">
        <v>99.727</v>
      </c>
      <c r="E77" s="9" t="n">
        <v>99.21599999999999</v>
      </c>
      <c r="F77" s="9" t="n">
        <v>98.405</v>
      </c>
      <c r="G77" s="9" t="n">
        <v>98.887</v>
      </c>
      <c r="H77" s="9" t="n">
        <v>99.28200000000001</v>
      </c>
      <c r="I77" s="9" t="n">
        <v>99.77099999999999</v>
      </c>
      <c r="J77" s="9" t="n">
        <v>99.788</v>
      </c>
      <c r="K77" s="9" t="n">
        <v>100.678</v>
      </c>
      <c r="L77" s="9" t="n">
        <v>101.1204</v>
      </c>
      <c r="M77" s="9" t="n">
        <v>101.0419</v>
      </c>
      <c r="N77" s="9" t="n">
        <v>101.2259</v>
      </c>
      <c r="O77" s="9" t="n">
        <v>101.6929</v>
      </c>
      <c r="P77" s="9" t="n">
        <v>102.2702</v>
      </c>
      <c r="Q77" s="9" t="n">
        <v>102.3602</v>
      </c>
      <c r="R77" s="9" t="n">
        <v>102.847749</v>
      </c>
      <c r="S77" s="9" t="n">
        <v>102.851318</v>
      </c>
      <c r="T77" s="9" t="n">
        <v>102.960565</v>
      </c>
      <c r="U77" s="9" t="n">
        <v>102.814713</v>
      </c>
      <c r="V77" s="9" t="n">
        <v>103.188447</v>
      </c>
      <c r="W77" s="9" t="n">
        <v>103.159282</v>
      </c>
      <c r="X77" s="9" t="n">
        <v>103.339712</v>
      </c>
      <c r="Y77" s="9" t="n">
        <v>103.250353</v>
      </c>
      <c r="Z77" s="9" t="n">
        <v>103.103253</v>
      </c>
    </row>
    <row r="78">
      <c r="A78" t="inlineStr">
        <is>
          <t>nuclear</t>
        </is>
      </c>
      <c r="B78" s="9" t="n">
        <v>97.86</v>
      </c>
      <c r="C78" s="9" t="n">
        <v>98.15889999999999</v>
      </c>
      <c r="D78" s="9" t="n">
        <v>98.657</v>
      </c>
      <c r="E78" s="9" t="n">
        <v>99.20886</v>
      </c>
      <c r="F78" s="9" t="n">
        <v>99.6281</v>
      </c>
      <c r="G78" s="9" t="n">
        <v>99.98804</v>
      </c>
      <c r="H78" s="9" t="n">
        <v>100.33377</v>
      </c>
      <c r="I78" s="9" t="n">
        <v>100.2657</v>
      </c>
      <c r="J78" s="9" t="n">
        <v>100.7549</v>
      </c>
      <c r="K78" s="9" t="n">
        <v>101.0037</v>
      </c>
      <c r="L78" s="9" t="n">
        <v>101.1674</v>
      </c>
      <c r="M78" s="9" t="n">
        <v>101.4188</v>
      </c>
      <c r="N78" s="9" t="n">
        <v>101.885</v>
      </c>
      <c r="O78" s="9" t="n">
        <v>99.2403</v>
      </c>
      <c r="P78" s="9" t="n">
        <v>98.5693</v>
      </c>
      <c r="Q78" s="9" t="n">
        <v>98.672</v>
      </c>
      <c r="R78" s="9" t="n">
        <v>99.56480000000001</v>
      </c>
      <c r="S78" s="9" t="n">
        <v>99.62889999999999</v>
      </c>
      <c r="T78" s="9" t="n">
        <v>99.43289999999999</v>
      </c>
      <c r="U78" s="9" t="n">
        <v>98.119</v>
      </c>
      <c r="V78" s="9" t="n">
        <v>96.50060000000001</v>
      </c>
      <c r="W78" s="9" t="n">
        <v>95.54639999999999</v>
      </c>
      <c r="X78" s="9" t="n">
        <v>94.65889999999999</v>
      </c>
      <c r="Y78" s="9" t="n">
        <v>95.77289999999999</v>
      </c>
      <c r="Z78" s="9" t="n">
        <v>96.8869</v>
      </c>
    </row>
    <row r="79">
      <c r="A79" t="inlineStr">
        <is>
          <t>oil</t>
        </is>
      </c>
      <c r="B79" s="9" t="n">
        <v>86.087165</v>
      </c>
      <c r="C79" s="9" t="n">
        <v>87.751305</v>
      </c>
      <c r="D79" s="9" t="n">
        <v>61.516045</v>
      </c>
      <c r="E79" s="9" t="n">
        <v>62.58449</v>
      </c>
      <c r="F79" s="9" t="n">
        <v>61.163</v>
      </c>
      <c r="G79" s="9" t="n">
        <v>60.854835</v>
      </c>
      <c r="H79" s="9" t="n">
        <v>60.32008</v>
      </c>
      <c r="I79" s="9" t="n">
        <v>58.34835</v>
      </c>
      <c r="J79" s="9" t="n">
        <v>59.76935</v>
      </c>
      <c r="K79" s="9" t="n">
        <v>59.1233</v>
      </c>
      <c r="L79" s="9" t="n">
        <v>59.5255</v>
      </c>
      <c r="M79" s="9" t="n">
        <v>53.92915</v>
      </c>
      <c r="N79" s="9" t="n">
        <v>49.83264999999999</v>
      </c>
      <c r="O79" s="9" t="n">
        <v>46.75525</v>
      </c>
      <c r="P79" s="9" t="n">
        <v>44.84395000000001</v>
      </c>
      <c r="Q79" s="9" t="n">
        <v>39.4158</v>
      </c>
      <c r="R79" s="9" t="n">
        <v>36.92060000000001</v>
      </c>
      <c r="S79" s="9" t="n">
        <v>36.6036</v>
      </c>
      <c r="T79" s="9" t="n">
        <v>34.78285</v>
      </c>
      <c r="U79" s="9" t="n">
        <v>34.00525</v>
      </c>
      <c r="V79" s="9" t="n">
        <v>30.1543</v>
      </c>
      <c r="W79" s="9" t="n">
        <v>30.7805</v>
      </c>
      <c r="X79" s="9" t="n">
        <v>33.1788</v>
      </c>
      <c r="Y79" s="9" t="n">
        <v>32.1588</v>
      </c>
      <c r="Z79" s="9" t="n">
        <v>31.9537</v>
      </c>
    </row>
    <row r="80">
      <c r="A80" t="inlineStr">
        <is>
          <t>solar</t>
        </is>
      </c>
      <c r="B80" s="9" t="n">
        <v>0.5937129999999999</v>
      </c>
      <c r="C80" s="9" t="n">
        <v>0.5986</v>
      </c>
      <c r="D80" s="9" t="n">
        <v>0.6426000000000001</v>
      </c>
      <c r="E80" s="9" t="n">
        <v>0.681</v>
      </c>
      <c r="F80" s="9" t="n">
        <v>0.7518</v>
      </c>
      <c r="G80" s="9" t="n">
        <v>0.8937999999999999</v>
      </c>
      <c r="H80" s="9" t="n">
        <v>1.0988</v>
      </c>
      <c r="I80" s="9" t="n">
        <v>1.4388</v>
      </c>
      <c r="J80" s="9" t="n">
        <v>1.6178</v>
      </c>
      <c r="K80" s="9" t="n">
        <v>2.087</v>
      </c>
      <c r="L80" s="9" t="n">
        <v>3.382</v>
      </c>
      <c r="M80" s="9" t="n">
        <v>5.6435</v>
      </c>
      <c r="N80" s="9" t="n">
        <v>8.613</v>
      </c>
      <c r="O80" s="9" t="n">
        <v>13.2455</v>
      </c>
      <c r="P80" s="9" t="n">
        <v>18.112128</v>
      </c>
      <c r="Q80" s="9" t="n">
        <v>24.236846</v>
      </c>
      <c r="R80" s="9" t="n">
        <v>35.433674</v>
      </c>
      <c r="S80" s="9" t="n">
        <v>43.76984</v>
      </c>
      <c r="T80" s="9" t="n">
        <v>51.986994</v>
      </c>
      <c r="U80" s="9" t="n">
        <v>61.587229</v>
      </c>
      <c r="V80" s="9" t="n">
        <v>76.441097</v>
      </c>
      <c r="W80" s="9" t="n">
        <v>95.390913</v>
      </c>
      <c r="X80" s="9" t="n">
        <v>114.360947</v>
      </c>
      <c r="Y80" s="9" t="n">
        <v>139.205277</v>
      </c>
      <c r="Z80" s="9" t="n">
        <v>177.470277</v>
      </c>
    </row>
    <row r="81">
      <c r="A81" t="inlineStr">
        <is>
          <t>wind</t>
        </is>
      </c>
      <c r="B81" s="9" t="n">
        <v>2.377</v>
      </c>
      <c r="C81" s="9" t="n">
        <v>3.86364</v>
      </c>
      <c r="D81" s="9" t="n">
        <v>4.41664</v>
      </c>
      <c r="E81" s="9" t="n">
        <v>5.99519</v>
      </c>
      <c r="F81" s="9" t="n">
        <v>6.4558</v>
      </c>
      <c r="G81" s="9" t="n">
        <v>8.70641</v>
      </c>
      <c r="H81" s="9" t="n">
        <v>11.32879</v>
      </c>
      <c r="I81" s="9" t="n">
        <v>16.5151</v>
      </c>
      <c r="J81" s="9" t="n">
        <v>24.6513</v>
      </c>
      <c r="K81" s="9" t="n">
        <v>34.2958</v>
      </c>
      <c r="L81" s="9" t="n">
        <v>39.349695</v>
      </c>
      <c r="M81" s="9" t="n">
        <v>45.794968</v>
      </c>
      <c r="N81" s="9" t="n">
        <v>59.453299</v>
      </c>
      <c r="O81" s="9" t="n">
        <v>60.198164</v>
      </c>
      <c r="P81" s="9" t="n">
        <v>64.43018600000001</v>
      </c>
      <c r="Q81" s="9" t="n">
        <v>72.76723600000001</v>
      </c>
      <c r="R81" s="9" t="n">
        <v>81.50236200000001</v>
      </c>
      <c r="S81" s="9" t="n">
        <v>87.83078</v>
      </c>
      <c r="T81" s="9" t="n">
        <v>94.666185</v>
      </c>
      <c r="U81" s="9" t="n">
        <v>103.835556</v>
      </c>
      <c r="V81" s="9" t="n">
        <v>118.66354</v>
      </c>
      <c r="W81" s="9" t="n">
        <v>133.019277</v>
      </c>
      <c r="X81" s="9" t="n">
        <v>141.673912</v>
      </c>
      <c r="Y81" s="9" t="n">
        <v>148.019861</v>
      </c>
      <c r="Z81" s="9" t="n">
        <v>153.152261</v>
      </c>
    </row>
    <row r="84" ht="15.75" customHeight="1">
      <c r="A84" s="5" t="inlineStr">
        <is>
          <t>Electricity Trade Data (TWh) - Source: UNSD</t>
        </is>
      </c>
    </row>
    <row r="85">
      <c r="A85" s="6" t="inlineStr">
        <is>
          <t>ISO</t>
        </is>
      </c>
      <c r="B85" s="6" t="inlineStr">
        <is>
          <t>attribute</t>
        </is>
      </c>
      <c r="C85" s="6" t="n">
        <v>2000</v>
      </c>
      <c r="D85" s="6" t="n">
        <v>2001</v>
      </c>
      <c r="E85" s="6" t="n">
        <v>2002</v>
      </c>
      <c r="F85" s="6" t="n">
        <v>2003</v>
      </c>
      <c r="G85" s="6" t="n">
        <v>2004</v>
      </c>
      <c r="H85" s="6" t="n">
        <v>2005</v>
      </c>
      <c r="I85" s="6" t="n">
        <v>2006</v>
      </c>
      <c r="J85" s="6" t="n">
        <v>2007</v>
      </c>
      <c r="K85" s="6" t="n">
        <v>2008</v>
      </c>
      <c r="L85" s="6" t="n">
        <v>2009</v>
      </c>
      <c r="M85" s="6" t="n">
        <v>2010</v>
      </c>
      <c r="N85" s="6" t="n">
        <v>2011</v>
      </c>
      <c r="O85" s="6" t="n">
        <v>2012</v>
      </c>
      <c r="P85" s="6" t="n">
        <v>2013</v>
      </c>
      <c r="Q85" s="6" t="n">
        <v>2014</v>
      </c>
      <c r="R85" s="6" t="n">
        <v>2015</v>
      </c>
      <c r="S85" s="6" t="n">
        <v>2016</v>
      </c>
      <c r="T85" s="6" t="n">
        <v>2017</v>
      </c>
      <c r="U85" s="6" t="n">
        <v>2018</v>
      </c>
      <c r="V85" s="6" t="n">
        <v>2019</v>
      </c>
      <c r="W85" s="6" t="n">
        <v>2020</v>
      </c>
      <c r="X85" s="6" t="n">
        <v>2021</v>
      </c>
      <c r="Y85" s="6" t="n">
        <v>2022</v>
      </c>
      <c r="Z85" s="6" t="n">
        <v>2023</v>
      </c>
    </row>
    <row r="86">
      <c r="A86" t="inlineStr">
        <is>
          <t>USA</t>
        </is>
      </c>
      <c r="B86" t="inlineStr">
        <is>
          <t>Export</t>
        </is>
      </c>
      <c r="C86" s="9" t="n">
        <v>14.7</v>
      </c>
      <c r="D86" s="9" t="n">
        <v>16.5</v>
      </c>
      <c r="E86" s="9" t="n">
        <v>13.6</v>
      </c>
      <c r="F86" s="9" t="n">
        <v>24</v>
      </c>
      <c r="G86" s="9" t="n">
        <v>22.9</v>
      </c>
      <c r="H86" s="9" t="n">
        <v>19.8</v>
      </c>
      <c r="I86" s="9" t="n">
        <v>24.3</v>
      </c>
      <c r="J86" s="9" t="n">
        <v>20.1</v>
      </c>
      <c r="K86" s="9" t="n">
        <v>24.2</v>
      </c>
      <c r="L86" s="9" t="n">
        <v>18.1</v>
      </c>
      <c r="M86" s="9" t="n">
        <v>19.1</v>
      </c>
      <c r="N86" s="9" t="n">
        <v>15</v>
      </c>
      <c r="O86" s="9" t="n">
        <v>12</v>
      </c>
      <c r="P86" s="9" t="n">
        <v>11.4</v>
      </c>
      <c r="Q86" s="9" t="n">
        <v>13.3</v>
      </c>
      <c r="R86" s="9" t="n">
        <v>9.1</v>
      </c>
      <c r="S86" s="9" t="n">
        <v>6.2</v>
      </c>
      <c r="T86" s="9" t="n">
        <v>9.4</v>
      </c>
      <c r="U86" s="9" t="n">
        <v>13.8</v>
      </c>
      <c r="V86" s="9" t="n">
        <v>20</v>
      </c>
      <c r="W86" s="9" t="n">
        <v>14.1</v>
      </c>
      <c r="X86" s="9" t="n">
        <v>13.9</v>
      </c>
      <c r="Y86" s="9" t="n">
        <v>15.8</v>
      </c>
      <c r="Z86" s="9" t="n">
        <v>19.9</v>
      </c>
    </row>
    <row r="87">
      <c r="A87" t="inlineStr">
        <is>
          <t>USA</t>
        </is>
      </c>
      <c r="B87" t="inlineStr">
        <is>
          <t>Import</t>
        </is>
      </c>
      <c r="C87" s="9" t="n">
        <v>48.6</v>
      </c>
      <c r="D87" s="9" t="n">
        <v>38.5</v>
      </c>
      <c r="E87" s="9" t="n">
        <v>36.4</v>
      </c>
      <c r="F87" s="9" t="n">
        <v>30.4</v>
      </c>
      <c r="G87" s="9" t="n">
        <v>34.2</v>
      </c>
      <c r="H87" s="9" t="n">
        <v>44.5</v>
      </c>
      <c r="I87" s="9" t="n">
        <v>42.7</v>
      </c>
      <c r="J87" s="9" t="n">
        <v>51.4</v>
      </c>
      <c r="K87" s="9" t="n">
        <v>57</v>
      </c>
      <c r="L87" s="9" t="n">
        <v>52.2</v>
      </c>
      <c r="M87" s="9" t="n">
        <v>45.1</v>
      </c>
      <c r="N87" s="9" t="n">
        <v>52.3</v>
      </c>
      <c r="O87" s="9" t="n">
        <v>59.3</v>
      </c>
      <c r="P87" s="9" t="n">
        <v>70.40000000000001</v>
      </c>
      <c r="Q87" s="9" t="n">
        <v>66.5</v>
      </c>
      <c r="R87" s="9" t="n">
        <v>75.8</v>
      </c>
      <c r="S87" s="9" t="n">
        <v>72.7</v>
      </c>
      <c r="T87" s="9" t="n">
        <v>65.7</v>
      </c>
      <c r="U87" s="9" t="n">
        <v>58.3</v>
      </c>
      <c r="V87" s="9" t="n">
        <v>59.1</v>
      </c>
      <c r="W87" s="9" t="n">
        <v>61.4</v>
      </c>
      <c r="X87" s="9" t="n">
        <v>53.2</v>
      </c>
      <c r="Y87" s="9" t="n">
        <v>57</v>
      </c>
      <c r="Z87" s="9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2025-07-29T04:04:41Z</dcterms:modified>
  <cp:lastModifiedBy>Amit Kanudia</cp:lastModifiedBy>
</cp:coreProperties>
</file>