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1DD9AB24-08A8-46E7-8ECA-3496558C0CC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<sst xmlns="http://schemas.openxmlformats.org/spreadsheetml/2006/main" count="493" uniqueCount="59">
  <si>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</si>
  <si>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</si>
  <si>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</si>
  <si>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</si>
  <si>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</si>
  <si>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</si>
  <si>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</si>
  <si>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</si>
  <si>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</si>
  <si>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</si>
  <si>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</si>
  <si>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</si>
  <si>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</si>
  <si>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</si>
  <si>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</si>
  <si>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</si>
  <si>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</si>
  <si>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</si>
  <si>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</si>
  <si>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</si>
  <si>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</si>
  <si>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</si>
  <si>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</si>
  <si>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</si>
  <si>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</si>
  <si>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</si>
  <si>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</si>
  <si>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</si>
  <si>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</si>
  <si>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</si>
  <si>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</si>
  <si>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</si>
  <si>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</si>
  <si>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</si>
  <si>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</si>
  <si>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</si>
  <si>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</si>
  <si>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</si>
  <si>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</si>
  <si>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</si>
  <si>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</si>
  <si>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</si>
  <si>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</si>
  <si>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</si>
  <si>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</si>
  <si>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</si>
  <si>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</si>
  <si>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USA</t>
  </si>
  <si>
    <t>EMBER Utilization Factors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</si>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</sst>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4011.5249889693232</v>
      </c>
      <c r="R10" s="3" t="s">
        <v>46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13.492518112503594</v>
      </c>
      <c r="S16" s="1">
        <f>R16</f>
        <v>13.492518112503594</v>
      </c>
      <c r="T16" s="1">
        <f t="shared" ref="T16:X16" si="0">S16</f>
        <v>13.492518112503594</v>
      </c>
      <c r="U16" s="1">
        <f t="shared" si="0"/>
        <v>13.492518112503594</v>
      </c>
      <c r="V16" s="1">
        <f t="shared" si="0"/>
        <v>13.492518112503594</v>
      </c>
      <c r="W16" s="1">
        <f t="shared" si="0"/>
        <v>13.492518112503594</v>
      </c>
      <c r="X16" s="1">
        <f t="shared" si="0"/>
        <v>13.492518112503594</v>
      </c>
      <c r="Y16" t="s">
        <v>12</v>
      </c>
      <c r="AA16" s="3" t="s">
        <v>45</v>
      </c>
    </row>
    <row r="17" spans="7:25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3408.724351069377</v>
      </c>
      <c r="S17" s="1">
        <f t="shared" ref="S17:X18" si="1">R17*H17/G17</f>
        <v>3764.7881481111208</v>
      </c>
      <c r="T17" s="1">
        <f t="shared" si="1"/>
        <v>3800.1229439389408</v>
      </c>
      <c r="U17" s="1">
        <f t="shared" si="1"/>
        <v>4075.4049837161019</v>
      </c>
      <c r="V17" s="1">
        <f t="shared" si="1"/>
        <v>4045.7330006292896</v>
      </c>
      <c r="W17" s="1">
        <f t="shared" si="1"/>
        <v>4107.5616703525393</v>
      </c>
      <c r="X17" s="1">
        <f t="shared" si="1"/>
        <v>4139.5450055785386</v>
      </c>
      <c r="Y17" t="s">
        <v>12</v>
      </c>
    </row>
    <row r="18" spans="7:25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589.30811978744282</v>
      </c>
      <c r="S18" s="1">
        <f t="shared" si="1"/>
        <v>599.24693398594661</v>
      </c>
      <c r="T18" s="1">
        <f t="shared" si="1"/>
        <v>619.06677857947443</v>
      </c>
      <c r="U18" s="1">
        <f t="shared" si="1"/>
        <v>653.24589833770085</v>
      </c>
      <c r="V18" s="1">
        <f t="shared" si="1"/>
        <v>677.54398770090324</v>
      </c>
      <c r="W18" s="1">
        <f t="shared" si="1"/>
        <v>698.46172456054478</v>
      </c>
      <c r="X18" s="1">
        <f t="shared" si="1"/>
        <v>712.99435113568245</v>
      </c>
      <c r="Y18" t="s">
        <v>12</v>
      </c>
    </row>
    <row r="19" spans="7:25" x14ac:dyDescent="0.45">
      <c r="Q19" t="s">
        <v>44</v>
      </c>
      <c r="R19" s="1">
        <f>$Q$10*G16/SUM($G$16:$G$18)-R16</f>
        <v>0</v>
      </c>
      <c r="S19" s="1">
        <f t="shared" ref="S19:X19" si="2">$Q$10*H16/SUM($G$16:$G$18)-S16</f>
        <v>-1.2423517748129633</v>
      </c>
      <c r="T19" s="1">
        <f t="shared" si="2"/>
        <v>72.489781465249493</v>
      </c>
      <c r="U19" s="1">
        <f t="shared" si="2"/>
        <v>207.58831400072447</v>
      </c>
      <c r="V19" s="1">
        <f t="shared" si="2"/>
        <v>442.65282655603329</v>
      </c>
      <c r="W19" s="1">
        <f t="shared" si="2"/>
        <v>845.00145018499495</v>
      </c>
      <c r="X19" s="1">
        <f t="shared" si="2"/>
        <v>1292.1614134124429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47</v>
      </c>
      <c r="D2" t="s">
        <v>23</v>
      </c>
      <c r="E2" t="s">
        <v>24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47</v>
      </c>
      <c r="D3" t="s">
        <v>23</v>
      </c>
      <c r="E3" t="s">
        <v>24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47</v>
      </c>
      <c r="D4" t="s">
        <v>26</v>
      </c>
      <c r="E4" t="s">
        <v>24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47</v>
      </c>
      <c r="D5" t="s">
        <v>27</v>
      </c>
      <c r="E5" t="s">
        <v>24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47</v>
      </c>
      <c r="D6" t="s">
        <v>23</v>
      </c>
      <c r="E6" t="s">
        <v>24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47</v>
      </c>
      <c r="D7" t="s">
        <v>23</v>
      </c>
      <c r="E7" t="s">
        <v>24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47</v>
      </c>
      <c r="D8" t="s">
        <v>27</v>
      </c>
      <c r="E8" t="s">
        <v>24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47</v>
      </c>
      <c r="D9" t="s">
        <v>26</v>
      </c>
      <c r="E9" t="s">
        <v>24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47</v>
      </c>
      <c r="D10" t="s">
        <v>26</v>
      </c>
      <c r="E10" t="s">
        <v>24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47</v>
      </c>
      <c r="D11" t="s">
        <v>27</v>
      </c>
      <c r="E11" t="s">
        <v>24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47</v>
      </c>
      <c r="D12" t="s">
        <v>23</v>
      </c>
      <c r="E12" t="s">
        <v>24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47</v>
      </c>
      <c r="D13" t="s">
        <v>27</v>
      </c>
      <c r="E13" t="s">
        <v>24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47</v>
      </c>
      <c r="D14" t="s">
        <v>26</v>
      </c>
      <c r="E14" t="s">
        <v>24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47</v>
      </c>
      <c r="D15" t="s">
        <v>27</v>
      </c>
      <c r="E15" t="s">
        <v>24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47</v>
      </c>
      <c r="D16" t="s">
        <v>23</v>
      </c>
      <c r="E16" t="s">
        <v>24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47</v>
      </c>
      <c r="D17" t="s">
        <v>26</v>
      </c>
      <c r="E17" t="s">
        <v>24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47</v>
      </c>
      <c r="D18" t="s">
        <v>27</v>
      </c>
      <c r="E18" t="s">
        <v>24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47</v>
      </c>
      <c r="D19" t="s">
        <v>23</v>
      </c>
      <c r="E19" t="s">
        <v>24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47</v>
      </c>
      <c r="D20" t="s">
        <v>27</v>
      </c>
      <c r="E20" t="s">
        <v>24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47</v>
      </c>
      <c r="D21" t="s">
        <v>26</v>
      </c>
      <c r="E21" t="s">
        <v>24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47</v>
      </c>
      <c r="D22" t="s">
        <v>26</v>
      </c>
      <c r="E22" t="s">
        <v>24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47</v>
      </c>
      <c r="D23" t="s">
        <v>28</v>
      </c>
      <c r="E23" t="s">
        <v>29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47</v>
      </c>
      <c r="D24" t="s">
        <v>32</v>
      </c>
      <c r="E24" t="s">
        <v>29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47</v>
      </c>
      <c r="D25" t="s">
        <v>34</v>
      </c>
      <c r="E25" t="s">
        <v>29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47</v>
      </c>
      <c r="D26" t="s">
        <v>34</v>
      </c>
      <c r="E26" t="s">
        <v>29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47</v>
      </c>
      <c r="D27" t="s">
        <v>32</v>
      </c>
      <c r="E27" t="s">
        <v>29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47</v>
      </c>
      <c r="D28" t="s">
        <v>36</v>
      </c>
      <c r="E28" t="s">
        <v>29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47</v>
      </c>
      <c r="D29" t="s">
        <v>28</v>
      </c>
      <c r="E29" t="s">
        <v>29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47</v>
      </c>
      <c r="D30" t="s">
        <v>32</v>
      </c>
      <c r="E30" t="s">
        <v>29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47</v>
      </c>
      <c r="D31" t="s">
        <v>36</v>
      </c>
      <c r="E31" t="s">
        <v>29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47</v>
      </c>
      <c r="D32" t="s">
        <v>28</v>
      </c>
      <c r="E32" t="s">
        <v>29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47</v>
      </c>
      <c r="D33" t="s">
        <v>28</v>
      </c>
      <c r="E33" t="s">
        <v>29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47</v>
      </c>
      <c r="D34" t="s">
        <v>34</v>
      </c>
      <c r="E34" t="s">
        <v>29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47</v>
      </c>
      <c r="D35" t="s">
        <v>28</v>
      </c>
      <c r="E35" t="s">
        <v>29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47</v>
      </c>
      <c r="D36" t="s">
        <v>32</v>
      </c>
      <c r="E36" t="s">
        <v>29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47</v>
      </c>
      <c r="D37" t="s">
        <v>34</v>
      </c>
      <c r="E37" t="s">
        <v>29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47</v>
      </c>
      <c r="D38" t="s">
        <v>36</v>
      </c>
      <c r="E38" t="s">
        <v>29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47</v>
      </c>
      <c r="D39" t="s">
        <v>28</v>
      </c>
      <c r="E39" t="s">
        <v>29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47</v>
      </c>
      <c r="D40" t="s">
        <v>32</v>
      </c>
      <c r="E40" t="s">
        <v>29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47</v>
      </c>
      <c r="D41" t="s">
        <v>36</v>
      </c>
      <c r="E41" t="s">
        <v>29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47</v>
      </c>
      <c r="D42" t="s">
        <v>34</v>
      </c>
      <c r="E42" t="s">
        <v>29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47</v>
      </c>
      <c r="D43" t="s">
        <v>28</v>
      </c>
      <c r="E43" t="s">
        <v>29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47</v>
      </c>
      <c r="D44" t="s">
        <v>32</v>
      </c>
      <c r="E44" t="s">
        <v>29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47</v>
      </c>
      <c r="D45" t="s">
        <v>34</v>
      </c>
      <c r="E45" t="s">
        <v>29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47</v>
      </c>
      <c r="D46" t="s">
        <v>36</v>
      </c>
      <c r="E46" t="s">
        <v>29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47</v>
      </c>
      <c r="D47" t="s">
        <v>34</v>
      </c>
      <c r="E47" t="s">
        <v>29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47</v>
      </c>
      <c r="D48" t="s">
        <v>32</v>
      </c>
      <c r="E48" t="s">
        <v>29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47</v>
      </c>
      <c r="D49" t="s">
        <v>36</v>
      </c>
      <c r="E49" t="s">
        <v>29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47</v>
      </c>
      <c r="D50" t="s">
        <v>36</v>
      </c>
      <c r="E50" t="s">
        <v>29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7"/>
  <sheetViews>
    <sheetView tabSelected="1" workbookViewId="0">
      <selection sqref="A1:Z87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38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31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33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35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40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41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37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42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43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49</v>
      </c>
    </row>
    <row r="16" spans="1:25" x14ac:dyDescent="0.45">
      <c r="A16" s="8" t="s">
        <v>38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31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33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35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39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40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41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37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42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43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50</v>
      </c>
    </row>
    <row r="31" spans="1:25" x14ac:dyDescent="0.45">
      <c r="A31" s="8" t="s">
        <v>38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51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31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33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35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40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41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37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42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43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52</v>
      </c>
    </row>
    <row r="45" spans="1:25" x14ac:dyDescent="0.45">
      <c r="A45" s="8" t="s">
        <v>38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51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31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33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35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39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40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41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37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42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43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53</v>
      </c>
    </row>
    <row r="60" spans="1:25" x14ac:dyDescent="0.45">
      <c r="A60" s="8" t="s">
        <v>38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31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33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35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40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41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37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42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43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54</v>
      </c>
    </row>
    <row r="72" spans="1:26" x14ac:dyDescent="0.45">
      <c r="A72" s="8" t="s">
        <v>38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31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33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35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39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40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41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37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42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43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4" spans="1:26" ht="15.75" x14ac:dyDescent="0.5">
      <c r="A84" s="7" t="s">
        <v>55</v>
      </c>
    </row>
    <row r="85" spans="1:26" x14ac:dyDescent="0.45">
      <c r="A85" s="8" t="s">
        <v>56</v>
      </c>
      <c r="B85" s="8" t="s">
        <v>10</v>
      </c>
      <c r="C85" s="8">
        <v>2000</v>
      </c>
      <c r="D85" s="8">
        <v>2001</v>
      </c>
      <c r="E85" s="8">
        <v>2002</v>
      </c>
      <c r="F85" s="8">
        <v>2003</v>
      </c>
      <c r="G85" s="8">
        <v>2004</v>
      </c>
      <c r="H85" s="8">
        <v>2005</v>
      </c>
      <c r="I85" s="8">
        <v>2006</v>
      </c>
      <c r="J85" s="8">
        <v>2007</v>
      </c>
      <c r="K85" s="8">
        <v>2008</v>
      </c>
      <c r="L85" s="8">
        <v>2009</v>
      </c>
      <c r="M85" s="8">
        <v>2010</v>
      </c>
      <c r="N85" s="8">
        <v>2011</v>
      </c>
      <c r="O85" s="8">
        <v>2012</v>
      </c>
      <c r="P85" s="8">
        <v>2013</v>
      </c>
      <c r="Q85" s="8">
        <v>2014</v>
      </c>
      <c r="R85" s="8">
        <v>2015</v>
      </c>
      <c r="S85" s="8">
        <v>2016</v>
      </c>
      <c r="T85" s="8">
        <v>2017</v>
      </c>
      <c r="U85" s="8">
        <v>2018</v>
      </c>
      <c r="V85" s="8">
        <v>2019</v>
      </c>
      <c r="W85" s="8">
        <v>2020</v>
      </c>
      <c r="X85" s="8">
        <v>2021</v>
      </c>
      <c r="Y85" s="8">
        <v>2022</v>
      </c>
      <c r="Z85" s="8">
        <v>2023</v>
      </c>
    </row>
    <row r="86" spans="1:26" x14ac:dyDescent="0.45">
      <c r="A86" t="s">
        <v>47</v>
      </c>
      <c r="B86" t="s">
        <v>57</v>
      </c>
      <c r="C86" s="11">
        <v>14.7</v>
      </c>
      <c r="D86" s="11">
        <v>16.5</v>
      </c>
      <c r="E86" s="11">
        <v>13.6</v>
      </c>
      <c r="F86" s="11">
        <v>24</v>
      </c>
      <c r="G86" s="11">
        <v>22.9</v>
      </c>
      <c r="H86" s="11">
        <v>19.8</v>
      </c>
      <c r="I86" s="11">
        <v>24.3</v>
      </c>
      <c r="J86" s="11">
        <v>20.100000000000001</v>
      </c>
      <c r="K86" s="11">
        <v>24.2</v>
      </c>
      <c r="L86" s="11">
        <v>18.100000000000001</v>
      </c>
      <c r="M86" s="11">
        <v>19.100000000000001</v>
      </c>
      <c r="N86" s="11">
        <v>15</v>
      </c>
      <c r="O86" s="11">
        <v>12</v>
      </c>
      <c r="P86" s="11">
        <v>11.4</v>
      </c>
      <c r="Q86" s="11">
        <v>13.3</v>
      </c>
      <c r="R86" s="11">
        <v>9.1</v>
      </c>
      <c r="S86" s="11">
        <v>6.2</v>
      </c>
      <c r="T86" s="11">
        <v>9.4</v>
      </c>
      <c r="U86" s="11">
        <v>13.8</v>
      </c>
      <c r="V86" s="11">
        <v>20</v>
      </c>
      <c r="W86" s="11">
        <v>14.1</v>
      </c>
      <c r="X86" s="11">
        <v>13.9</v>
      </c>
      <c r="Y86" s="11">
        <v>15.8</v>
      </c>
      <c r="Z86" s="11">
        <v>19.899999999999999</v>
      </c>
    </row>
    <row r="87" spans="1:26" x14ac:dyDescent="0.45">
      <c r="A87" t="s">
        <v>47</v>
      </c>
      <c r="B87" t="s">
        <v>58</v>
      </c>
      <c r="C87" s="11">
        <v>48.6</v>
      </c>
      <c r="D87" s="11">
        <v>38.5</v>
      </c>
      <c r="E87" s="11">
        <v>36.4</v>
      </c>
      <c r="F87" s="11">
        <v>30.4</v>
      </c>
      <c r="G87" s="11">
        <v>34.200000000000003</v>
      </c>
      <c r="H87" s="11">
        <v>44.5</v>
      </c>
      <c r="I87" s="11">
        <v>42.7</v>
      </c>
      <c r="J87" s="11">
        <v>51.4</v>
      </c>
      <c r="K87" s="11">
        <v>57</v>
      </c>
      <c r="L87" s="11">
        <v>52.2</v>
      </c>
      <c r="M87" s="11">
        <v>45.1</v>
      </c>
      <c r="N87" s="11">
        <v>52.3</v>
      </c>
      <c r="O87" s="11">
        <v>59.3</v>
      </c>
      <c r="P87" s="11">
        <v>70.400000000000006</v>
      </c>
      <c r="Q87" s="11">
        <v>66.5</v>
      </c>
      <c r="R87" s="11">
        <v>75.8</v>
      </c>
      <c r="S87" s="11">
        <v>72.7</v>
      </c>
      <c r="T87" s="11">
        <v>65.7</v>
      </c>
      <c r="U87" s="11">
        <v>58.3</v>
      </c>
      <c r="V87" s="11">
        <v>59.1</v>
      </c>
      <c r="W87" s="11">
        <v>61.4</v>
      </c>
      <c r="X87" s="11">
        <v>53.2</v>
      </c>
      <c r="Y87" s="11">
        <v>57</v>
      </c>
      <c r="Z87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2025-07-29T04:04:39Z</dcterms:modified>
</cp:coreProperties>
</file>