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8996" windowHeight="17475" tabRatio="600" firstSheet="0" activeTab="1" autoFilterDateGrouping="1"/>
  </bookViews>
  <sheets>
    <sheet name="Veda" sheetId="1" state="visible" r:id="rId1"/>
    <sheet name="historical_dat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Aptos Narrow"/>
      <family val="2"/>
      <color theme="1"/>
      <sz val="11"/>
      <scheme val="minor"/>
    </font>
    <font>
      <name val="Aptos Narrow"/>
      <b val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pivotButton="0" quotePrefix="1" xfId="0"/>
    <xf numFmtId="0" fontId="0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L27"/>
  <sheetViews>
    <sheetView workbookViewId="0">
      <selection activeCell="E15" sqref="E15"/>
    </sheetView>
  </sheetViews>
  <sheetFormatPr baseColWidth="8" defaultRowHeight="14.25"/>
  <cols>
    <col width="10.9296875" bestFit="1" customWidth="1" min="2" max="2"/>
    <col width="6.9296875" bestFit="1" customWidth="1" min="3" max="3"/>
    <col width="8.59765625" customWidth="1" min="4" max="4"/>
    <col width="9.53125" customWidth="1" min="5" max="5"/>
    <col width="9.6640625" bestFit="1" customWidth="1" min="6" max="6"/>
    <col width="4.86328125" bestFit="1" customWidth="1" min="7" max="7"/>
    <col width="18.796875" bestFit="1" customWidth="1" min="10" max="10"/>
  </cols>
  <sheetData>
    <row r="3">
      <c r="B3" t="inlineStr">
        <is>
          <t>~TFM_INS-AT</t>
        </is>
      </c>
    </row>
    <row r="4">
      <c r="B4" t="inlineStr">
        <is>
          <t>pset_ci</t>
        </is>
      </c>
      <c r="C4" t="inlineStr">
        <is>
          <t>process</t>
        </is>
      </c>
      <c r="D4" t="inlineStr">
        <is>
          <t>AFA</t>
        </is>
      </c>
    </row>
    <row r="5">
      <c r="B5" t="inlineStr">
        <is>
          <t>hydro</t>
        </is>
      </c>
      <c r="C5" t="inlineStr">
        <is>
          <t>ep*</t>
        </is>
      </c>
      <c r="D5">
        <f>VLOOKUP(B5,historical_data!$B$2:$J$12,MATCH(Veda!$J5,historical_data!$B$1:$I$1,0),FALSE)</f>
        <v/>
      </c>
      <c r="J5" t="inlineStr">
        <is>
          <t>utilization_factor_irena</t>
        </is>
      </c>
    </row>
    <row r="6">
      <c r="B6" t="inlineStr">
        <is>
          <t>solar</t>
        </is>
      </c>
      <c r="C6" t="inlineStr">
        <is>
          <t>ep*</t>
        </is>
      </c>
      <c r="D6">
        <f>VLOOKUP(B6,historical_data!$B$2:$J$12,MATCH(Veda!$J6,historical_data!$B$1:$I$1,0),FALSE)</f>
        <v/>
      </c>
      <c r="J6" t="inlineStr">
        <is>
          <t>utilization_factor_irena</t>
        </is>
      </c>
    </row>
    <row r="7">
      <c r="B7" t="inlineStr">
        <is>
          <t>wind</t>
        </is>
      </c>
      <c r="C7" t="inlineStr">
        <is>
          <t>ep*</t>
        </is>
      </c>
      <c r="D7">
        <f>VLOOKUP(B7,historical_data!$B$2:$J$12,MATCH(Veda!$J7,historical_data!$B$1:$I$1,0),FALSE)</f>
        <v/>
      </c>
      <c r="J7" t="inlineStr">
        <is>
          <t>utilization_factor_irena</t>
        </is>
      </c>
    </row>
    <row r="8">
      <c r="B8" t="inlineStr">
        <is>
          <t>nuclear</t>
        </is>
      </c>
      <c r="C8" t="inlineStr">
        <is>
          <t>ep*</t>
        </is>
      </c>
      <c r="D8">
        <f>VLOOKUP(B8,historical_data!$B$2:$J$12,MATCH(Veda!$J8,historical_data!$B$1:$I$1,0),FALSE)</f>
        <v/>
      </c>
      <c r="J8" t="inlineStr">
        <is>
          <t>utilization_factor_ember</t>
        </is>
      </c>
    </row>
    <row r="10" ht="14.65" customHeight="1"/>
    <row r="11" ht="14.65" customHeight="1"/>
    <row r="13">
      <c r="B13" t="inlineStr">
        <is>
          <t>~TFM_INS</t>
        </is>
      </c>
    </row>
    <row r="14">
      <c r="B14" t="inlineStr">
        <is>
          <t>attribute</t>
        </is>
      </c>
      <c r="C14" t="inlineStr">
        <is>
          <t>value</t>
        </is>
      </c>
      <c r="D14" t="inlineStr">
        <is>
          <t>process</t>
        </is>
      </c>
    </row>
    <row r="15">
      <c r="B15" t="inlineStr">
        <is>
          <t>START</t>
        </is>
      </c>
      <c r="C15" t="n">
        <v>2100</v>
      </c>
      <c r="D15" s="2">
        <f>_xlfn.TEXTJOIN(",",TRUE,L15:L27)</f>
        <v/>
      </c>
      <c r="L15" t="inlineStr">
        <is>
          <t>Bioenergy + CCUS</t>
        </is>
      </c>
    </row>
    <row r="16">
      <c r="L16" t="inlineStr">
        <is>
          <t>Bioenergy - Cofiring</t>
        </is>
      </c>
    </row>
    <row r="17">
      <c r="L17" t="inlineStr">
        <is>
          <t>Bioenergy - Large scale unit</t>
        </is>
      </c>
    </row>
    <row r="18">
      <c r="L18" t="inlineStr">
        <is>
          <t>Bioenergy - Medium-scale CHP</t>
        </is>
      </c>
    </row>
    <row r="19">
      <c r="L19" t="inlineStr">
        <is>
          <t>Concentrating solar power</t>
        </is>
      </c>
    </row>
    <row r="20">
      <c r="B20" t="inlineStr">
        <is>
          <t>~TFM_INS</t>
        </is>
      </c>
      <c r="L20" t="inlineStr">
        <is>
          <t>Fuel cell (distributed electricity generation)</t>
        </is>
      </c>
    </row>
    <row r="21">
      <c r="B21" t="inlineStr">
        <is>
          <t>attribute</t>
        </is>
      </c>
      <c r="C21" t="inlineStr">
        <is>
          <t>cset_cn</t>
        </is>
      </c>
      <c r="D21" t="inlineStr">
        <is>
          <t>other_indexes</t>
        </is>
      </c>
      <c r="E21" t="inlineStr">
        <is>
          <t>value</t>
        </is>
      </c>
      <c r="L21" t="inlineStr">
        <is>
          <t>Marine</t>
        </is>
      </c>
    </row>
    <row r="22">
      <c r="B22" t="inlineStr">
        <is>
          <t>VDA_EMCB</t>
        </is>
      </c>
      <c r="C22" t="inlineStr">
        <is>
          <t>coal</t>
        </is>
      </c>
      <c r="D22" t="inlineStr">
        <is>
          <t>CO2</t>
        </is>
      </c>
      <c r="E22">
        <f>G22*3.6</f>
        <v/>
      </c>
      <c r="G22" t="n">
        <v>94</v>
      </c>
      <c r="L22" t="inlineStr">
        <is>
          <t>Oxyfuel + CCS</t>
        </is>
      </c>
    </row>
    <row r="23">
      <c r="B23" t="inlineStr">
        <is>
          <t>VDA_EMCB</t>
        </is>
      </c>
      <c r="C23" t="inlineStr">
        <is>
          <t>gas</t>
        </is>
      </c>
      <c r="D23" t="inlineStr">
        <is>
          <t>CO2</t>
        </is>
      </c>
      <c r="E23">
        <f>G23*3.6</f>
        <v/>
      </c>
      <c r="G23" t="n">
        <v>55</v>
      </c>
      <c r="L23" t="inlineStr">
        <is>
          <t>Solar photovoltaics - Buildings</t>
        </is>
      </c>
    </row>
    <row r="24">
      <c r="B24" t="inlineStr">
        <is>
          <t>VDA_EMCB</t>
        </is>
      </c>
      <c r="C24" t="inlineStr">
        <is>
          <t>oil</t>
        </is>
      </c>
      <c r="D24" t="inlineStr">
        <is>
          <t>CO2</t>
        </is>
      </c>
      <c r="E24">
        <f>G24*3.6</f>
        <v/>
      </c>
      <c r="G24" t="n">
        <v>70</v>
      </c>
      <c r="L24" t="inlineStr">
        <is>
          <t>Solar photovoltaics - Large scale unit</t>
        </is>
      </c>
    </row>
    <row r="25">
      <c r="L25" t="inlineStr">
        <is>
          <t>Wind offshore</t>
        </is>
      </c>
    </row>
    <row r="26">
      <c r="L26" t="inlineStr">
        <is>
          <t>Wind onshore</t>
        </is>
      </c>
    </row>
    <row r="27">
      <c r="L27" s="3" t="inlineStr">
        <is>
          <t>CCGT - CHP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iso_code</t>
        </is>
      </c>
      <c r="B1" t="inlineStr">
        <is>
          <t>model_fuel</t>
        </is>
      </c>
      <c r="C1" t="inlineStr">
        <is>
          <t>generation_twh_gem_irena</t>
        </is>
      </c>
      <c r="D1" t="inlineStr">
        <is>
          <t>generation_twh_gem_ember</t>
        </is>
      </c>
      <c r="E1" t="inlineStr">
        <is>
          <t>generation_twh_irena</t>
        </is>
      </c>
      <c r="F1" t="inlineStr">
        <is>
          <t>generation_twh_ember</t>
        </is>
      </c>
      <c r="G1" t="inlineStr">
        <is>
          <t>utilization_factor_irena</t>
        </is>
      </c>
      <c r="H1" t="inlineStr">
        <is>
          <t>utilization_factor_ember</t>
        </is>
      </c>
    </row>
    <row r="2">
      <c r="A2" t="inlineStr">
        <is>
          <t>ITA</t>
        </is>
      </c>
      <c r="B2" t="inlineStr">
        <is>
          <t>bioenergy</t>
        </is>
      </c>
      <c r="C2" t="n">
        <v>3.1</v>
      </c>
      <c r="D2" t="n">
        <v>3.3</v>
      </c>
      <c r="E2" t="n">
        <v>17.6</v>
      </c>
      <c r="F2" t="n">
        <v>23.5</v>
      </c>
      <c r="G2" t="n">
        <v>0.59</v>
      </c>
      <c r="H2" t="n">
        <v>0.64</v>
      </c>
    </row>
    <row r="3">
      <c r="A3" t="inlineStr">
        <is>
          <t>ITA</t>
        </is>
      </c>
      <c r="B3" t="inlineStr">
        <is>
          <t>coal</t>
        </is>
      </c>
      <c r="C3" t="n">
        <v/>
      </c>
      <c r="D3" t="n">
        <v>17.2</v>
      </c>
      <c r="E3" t="n">
        <v/>
      </c>
      <c r="F3" t="n">
        <v>22.6</v>
      </c>
      <c r="G3" t="n">
        <v/>
      </c>
      <c r="H3" t="n">
        <v>0.38</v>
      </c>
    </row>
    <row r="4">
      <c r="A4" t="inlineStr">
        <is>
          <t>ITA</t>
        </is>
      </c>
      <c r="B4" t="inlineStr">
        <is>
          <t>gas</t>
        </is>
      </c>
      <c r="C4" t="n">
        <v/>
      </c>
      <c r="D4" t="n">
        <v>111.9</v>
      </c>
      <c r="E4" t="n">
        <v/>
      </c>
      <c r="F4" t="n">
        <v>141.5</v>
      </c>
      <c r="G4" t="n">
        <v/>
      </c>
      <c r="H4" t="n">
        <v>0.29</v>
      </c>
    </row>
    <row r="5">
      <c r="A5" t="inlineStr">
        <is>
          <t>ITA</t>
        </is>
      </c>
      <c r="B5" t="inlineStr">
        <is>
          <t>geothermal</t>
        </is>
      </c>
      <c r="C5" t="n">
        <v>6.3</v>
      </c>
      <c r="D5" t="n">
        <v/>
      </c>
      <c r="E5" t="n">
        <v>5.8</v>
      </c>
      <c r="F5" t="n">
        <v/>
      </c>
      <c r="G5" t="n">
        <v>0.86</v>
      </c>
      <c r="H5" t="n">
        <v/>
      </c>
    </row>
    <row r="6">
      <c r="A6" t="inlineStr">
        <is>
          <t>ITA</t>
        </is>
      </c>
      <c r="B6" t="inlineStr">
        <is>
          <t>hydro</t>
        </is>
      </c>
      <c r="C6" t="n">
        <v>20.7</v>
      </c>
      <c r="D6" t="n">
        <v>23.4</v>
      </c>
      <c r="E6" t="n">
        <v>30.3</v>
      </c>
      <c r="F6" t="n">
        <v>28.4</v>
      </c>
      <c r="G6" t="n">
        <v>0.15</v>
      </c>
      <c r="H6" t="n">
        <v>0.17</v>
      </c>
    </row>
    <row r="7">
      <c r="A7" t="inlineStr">
        <is>
          <t>ITA</t>
        </is>
      </c>
      <c r="B7" t="inlineStr">
        <is>
          <t>oil</t>
        </is>
      </c>
      <c r="C7" t="n">
        <v>0.6</v>
      </c>
      <c r="D7" t="n">
        <v>24</v>
      </c>
      <c r="E7" t="n">
        <v>16</v>
      </c>
      <c r="F7" t="n">
        <v>15.6</v>
      </c>
      <c r="G7" t="n">
        <v>0.03</v>
      </c>
      <c r="H7" t="n">
        <v>1.24</v>
      </c>
    </row>
    <row r="8">
      <c r="A8" t="inlineStr">
        <is>
          <t>ITA</t>
        </is>
      </c>
      <c r="B8" t="inlineStr">
        <is>
          <t>solar</t>
        </is>
      </c>
      <c r="C8" t="n">
        <v>5.4</v>
      </c>
      <c r="D8" t="n">
        <v>5.4</v>
      </c>
      <c r="E8" t="n">
        <v>28.1</v>
      </c>
      <c r="F8" t="n">
        <v>28.1</v>
      </c>
      <c r="G8" t="n">
        <v>0.13</v>
      </c>
      <c r="H8" t="n">
        <v>0.13</v>
      </c>
    </row>
    <row r="9">
      <c r="A9" t="inlineStr">
        <is>
          <t>ITA</t>
        </is>
      </c>
      <c r="B9" t="inlineStr">
        <is>
          <t>wind</t>
        </is>
      </c>
      <c r="C9" t="n">
        <v>17</v>
      </c>
      <c r="D9" t="n">
        <v>16.8</v>
      </c>
      <c r="E9" t="n">
        <v>20.5</v>
      </c>
      <c r="F9" t="n">
        <v>20.3</v>
      </c>
      <c r="G9" t="n">
        <v>0.2</v>
      </c>
      <c r="H9" t="n">
        <v>0.2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Amit Kanudia</dc:creator>
  <dcterms:created xsi:type="dcterms:W3CDTF">2025-07-17T06:23:24Z</dcterms:created>
  <dcterms:modified xsi:type="dcterms:W3CDTF">2025-07-27T03:56:27Z</dcterms:modified>
  <cp:lastModifiedBy>Amit Kanudia</cp:lastModifiedBy>
</cp:coreProperties>
</file>