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898" yWindow="-98" windowWidth="28996" windowHeight="15675" tabRatio="600" firstSheet="0" activeTab="0" autoFilterDateGrouping="1"/>
  </bookViews>
  <sheets>
    <sheet name="Veda" sheetId="1" state="visible" r:id="rId1"/>
    <sheet name="iamc_data" sheetId="2" state="visible" r:id="rId2"/>
    <sheet name="base_year_data" sheetId="3" state="visible" r:id="rId3"/>
    <sheet name="historical_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ptos Narrow"/>
      <family val="2"/>
      <color theme="1"/>
      <sz val="11"/>
      <scheme val="minor"/>
    </font>
    <font>
      <name val="Aptos Narrow"/>
      <family val="2"/>
      <color rgb="FF006100"/>
      <sz val="11"/>
      <scheme val="minor"/>
    </font>
    <font>
      <name val="Aptos Narrow"/>
      <b val="1"/>
      <sz val="11"/>
    </font>
    <font>
      <name val="Aptos Narrow"/>
      <family val="2"/>
      <color rgb="FFFA7D00"/>
      <sz val="11"/>
      <scheme val="minor"/>
    </font>
    <font>
      <name val="Aptos Narrow"/>
      <family val="2"/>
      <b val="1"/>
      <i val="1"/>
      <color theme="1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2" borderId="0"/>
    <xf numFmtId="0" fontId="3" fillId="0" borderId="2"/>
    <xf numFmtId="0" fontId="5" fillId="0" borderId="3"/>
    <xf numFmtId="0" fontId="6" fillId="0" borderId="4"/>
  </cellStyleXfs>
  <cellXfs count="9">
    <xf numFmtId="0" fontId="0" fillId="0" borderId="0" pivotButton="0" quotePrefix="0" xfId="0"/>
    <xf numFmtId="2" fontId="0" fillId="0" borderId="0" pivotButton="0" quotePrefix="0" xfId="0"/>
    <xf numFmtId="0" fontId="1" fillId="2" borderId="0" pivotButton="0" quotePrefix="0" xfId="1"/>
    <xf numFmtId="0" fontId="2" fillId="0" borderId="1" applyAlignment="1" pivotButton="0" quotePrefix="0" xfId="0">
      <alignment horizontal="center" vertical="top"/>
    </xf>
    <xf numFmtId="0" fontId="4" fillId="0" borderId="0" pivotButton="0" quotePrefix="0" xfId="0"/>
    <xf numFmtId="0" fontId="3" fillId="0" borderId="2" pivotButton="0" quotePrefix="0" xfId="2"/>
    <xf numFmtId="0" fontId="6" fillId="0" borderId="4" pivotButton="0" quotePrefix="0" xfId="4"/>
    <xf numFmtId="0" fontId="5" fillId="0" borderId="3" pivotButton="0" quotePrefix="0" xfId="3"/>
    <xf numFmtId="0" fontId="7" fillId="0" borderId="5" applyAlignment="1" pivotButton="0" quotePrefix="0" xfId="0">
      <alignment horizontal="center" vertical="top"/>
    </xf>
  </cellXfs>
  <cellStyles count="5">
    <cellStyle name="Normal" xfId="0" builtinId="0"/>
    <cellStyle name="Good" xfId="1" builtinId="26"/>
    <cellStyle name="Linked Cell" xfId="2" builtinId="24"/>
    <cellStyle name="Heading 2" xfId="3" builtinId="17"/>
    <cellStyle name="Heading 3" xfId="4" builtinId="1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19"/>
  <sheetViews>
    <sheetView tabSelected="1" workbookViewId="0">
      <selection activeCell="R11" sqref="R11"/>
    </sheetView>
  </sheetViews>
  <sheetFormatPr baseColWidth="8" defaultRowHeight="14.25"/>
  <cols>
    <col width="9.53125" bestFit="1" customWidth="1" min="2" max="2"/>
    <col width="9.53125" customWidth="1" min="3" max="3"/>
    <col width="9.73046875" bestFit="1" customWidth="1" min="4" max="4"/>
    <col width="9.53125" customWidth="1" min="5" max="5"/>
    <col width="9.6640625" bestFit="1" customWidth="1" min="6" max="6"/>
    <col width="4.86328125" bestFit="1" customWidth="1" min="7" max="7"/>
    <col width="14.6640625" bestFit="1" customWidth="1" min="17" max="17"/>
  </cols>
  <sheetData>
    <row r="2">
      <c r="B2" t="inlineStr">
        <is>
          <t>~Inputcell: 3</t>
        </is>
      </c>
    </row>
    <row r="3">
      <c r="B3" t="n">
        <v>3</v>
      </c>
    </row>
    <row r="5">
      <c r="C5" s="2">
        <f>VLOOKUP(B3,$B$7:$C$14,2,FALSE)</f>
        <v/>
      </c>
    </row>
    <row r="7">
      <c r="B7" t="n">
        <v>1</v>
      </c>
      <c r="C7" t="inlineStr">
        <is>
          <t>Delayed transition</t>
        </is>
      </c>
    </row>
    <row r="8">
      <c r="B8" t="n">
        <v>2</v>
      </c>
      <c r="C8" t="inlineStr">
        <is>
          <t>Net Zero 2050</t>
        </is>
      </c>
    </row>
    <row r="9">
      <c r="B9" t="n">
        <v>3</v>
      </c>
      <c r="C9" t="inlineStr">
        <is>
          <t>Nationally Determined Contributions (NDCs)</t>
        </is>
      </c>
    </row>
    <row r="10" ht="14.65" customHeight="1" thickBot="1">
      <c r="B10" t="n">
        <v>4</v>
      </c>
      <c r="C10" t="inlineStr">
        <is>
          <t>Below 2°C</t>
        </is>
      </c>
      <c r="Q10" s="5">
        <f>SUM(base_year_data!F2:F16)</f>
        <v/>
      </c>
      <c r="R10" s="4" t="inlineStr">
        <is>
          <t>base-year demand (TWh)</t>
        </is>
      </c>
    </row>
    <row r="11" ht="14.65" customHeight="1" thickTop="1">
      <c r="B11" t="n">
        <v>5</v>
      </c>
      <c r="C11" t="inlineStr">
        <is>
          <t>Current Policies</t>
        </is>
      </c>
    </row>
    <row r="12">
      <c r="B12" t="n">
        <v>6</v>
      </c>
      <c r="C12" t="inlineStr">
        <is>
          <t>Low demand</t>
        </is>
      </c>
    </row>
    <row r="13">
      <c r="B13" t="n">
        <v>7</v>
      </c>
      <c r="C13" t="inlineStr">
        <is>
          <t>Fragmented World</t>
        </is>
      </c>
    </row>
    <row r="14" ht="17.65" customHeight="1" thickBot="1">
      <c r="Q14" s="7" t="inlineStr">
        <is>
          <t>~TFM_INS-TS</t>
        </is>
      </c>
    </row>
    <row r="15" ht="15" customHeight="1" thickBot="1" thickTop="1">
      <c r="G15">
        <f>iamc_data!F1</f>
        <v/>
      </c>
      <c r="H15">
        <f>iamc_data!G1</f>
        <v/>
      </c>
      <c r="I15">
        <f>iamc_data!H1</f>
        <v/>
      </c>
      <c r="J15">
        <f>iamc_data!I1</f>
        <v/>
      </c>
      <c r="K15">
        <f>iamc_data!J1</f>
        <v/>
      </c>
      <c r="L15">
        <f>iamc_data!K1</f>
        <v/>
      </c>
      <c r="M15">
        <f>iamc_data!L1</f>
        <v/>
      </c>
      <c r="Q15" s="6" t="inlineStr">
        <is>
          <t>commodity</t>
        </is>
      </c>
      <c r="R15" s="6" t="n">
        <v>2022</v>
      </c>
      <c r="S15" s="6" t="n">
        <v>2025</v>
      </c>
      <c r="T15" s="6" t="n">
        <v>2030</v>
      </c>
      <c r="U15" s="6" t="n">
        <v>2035</v>
      </c>
      <c r="V15" s="6" t="n">
        <v>2040</v>
      </c>
      <c r="W15" s="6" t="n">
        <v>2045</v>
      </c>
      <c r="X15" s="6" t="n">
        <v>2050</v>
      </c>
      <c r="Y15" s="6" t="inlineStr">
        <is>
          <t>attribute</t>
        </is>
      </c>
    </row>
    <row r="16">
      <c r="G16">
        <f>SUMIFS(iamc_data!F$2:F$50,iamc_data!$O$2:$O$50,Veda!$Q16,iamc_data!$B$2:$B$50,Veda!$C$5)</f>
        <v/>
      </c>
      <c r="H16">
        <f>SUMIFS(iamc_data!G$2:G$50,iamc_data!$O$2:$O$50,Veda!$Q16,iamc_data!$B$2:$B$50,Veda!$C$5)</f>
        <v/>
      </c>
      <c r="I16">
        <f>SUMIFS(iamc_data!H$2:H$50,iamc_data!$O$2:$O$50,Veda!$Q16,iamc_data!$B$2:$B$50,Veda!$C$5)</f>
        <v/>
      </c>
      <c r="J16">
        <f>SUMIFS(iamc_data!I$2:I$50,iamc_data!$O$2:$O$50,Veda!$Q16,iamc_data!$B$2:$B$50,Veda!$C$5)</f>
        <v/>
      </c>
      <c r="K16">
        <f>SUMIFS(iamc_data!J$2:J$50,iamc_data!$O$2:$O$50,Veda!$Q16,iamc_data!$B$2:$B$50,Veda!$C$5)</f>
        <v/>
      </c>
      <c r="L16">
        <f>SUMIFS(iamc_data!K$2:K$50,iamc_data!$O$2:$O$50,Veda!$Q16,iamc_data!$B$2:$B$50,Veda!$C$5)</f>
        <v/>
      </c>
      <c r="M16">
        <f>SUMIFS(iamc_data!L$2:L$50,iamc_data!$O$2:$O$50,Veda!$Q16,iamc_data!$B$2:$B$50,Veda!$C$5)</f>
        <v/>
      </c>
      <c r="Q16" t="inlineStr">
        <is>
          <t>elc_transport</t>
        </is>
      </c>
      <c r="R16" s="1">
        <f>$Q$10*G16/SUM($G$16:$G$18)</f>
        <v/>
      </c>
      <c r="S16" s="1">
        <f>R16</f>
        <v/>
      </c>
      <c r="T16" s="1">
        <f>S16</f>
        <v/>
      </c>
      <c r="U16" s="1">
        <f>T16</f>
        <v/>
      </c>
      <c r="V16" s="1">
        <f>U16</f>
        <v/>
      </c>
      <c r="W16" s="1">
        <f>V16</f>
        <v/>
      </c>
      <c r="X16" s="1">
        <f>W16</f>
        <v/>
      </c>
      <c r="Y16" t="inlineStr">
        <is>
          <t>demand</t>
        </is>
      </c>
      <c r="AA16" s="4" t="inlineStr">
        <is>
          <t>non-road transport demand assumed to be constant</t>
        </is>
      </c>
    </row>
    <row r="17">
      <c r="G17">
        <f>SUMIFS(iamc_data!F$2:F$50,iamc_data!$O$2:$O$50,Veda!$Q17,iamc_data!$B$2:$B$50,Veda!$C$5)</f>
        <v/>
      </c>
      <c r="H17">
        <f>SUMIFS(iamc_data!G$2:G$50,iamc_data!$O$2:$O$50,Veda!$Q17,iamc_data!$B$2:$B$50,Veda!$C$5)</f>
        <v/>
      </c>
      <c r="I17">
        <f>SUMIFS(iamc_data!H$2:H$50,iamc_data!$O$2:$O$50,Veda!$Q17,iamc_data!$B$2:$B$50,Veda!$C$5)</f>
        <v/>
      </c>
      <c r="J17">
        <f>SUMIFS(iamc_data!I$2:I$50,iamc_data!$O$2:$O$50,Veda!$Q17,iamc_data!$B$2:$B$50,Veda!$C$5)</f>
        <v/>
      </c>
      <c r="K17">
        <f>SUMIFS(iamc_data!J$2:J$50,iamc_data!$O$2:$O$50,Veda!$Q17,iamc_data!$B$2:$B$50,Veda!$C$5)</f>
        <v/>
      </c>
      <c r="L17">
        <f>SUMIFS(iamc_data!K$2:K$50,iamc_data!$O$2:$O$50,Veda!$Q17,iamc_data!$B$2:$B$50,Veda!$C$5)</f>
        <v/>
      </c>
      <c r="M17">
        <f>SUMIFS(iamc_data!L$2:L$50,iamc_data!$O$2:$O$50,Veda!$Q17,iamc_data!$B$2:$B$50,Veda!$C$5)</f>
        <v/>
      </c>
      <c r="Q17" t="inlineStr">
        <is>
          <t>elc_buildings</t>
        </is>
      </c>
      <c r="R17" s="1">
        <f>$Q$10*G17/SUM($G$16:$G$18)</f>
        <v/>
      </c>
      <c r="S17" s="1">
        <f>R17*H17/G17</f>
        <v/>
      </c>
      <c r="T17" s="1">
        <f>S17*I17/H17</f>
        <v/>
      </c>
      <c r="U17" s="1">
        <f>T17*J17/I17</f>
        <v/>
      </c>
      <c r="V17" s="1">
        <f>U17*K17/J17</f>
        <v/>
      </c>
      <c r="W17" s="1">
        <f>V17*L17/K17</f>
        <v/>
      </c>
      <c r="X17" s="1">
        <f>W17*M17/L17</f>
        <v/>
      </c>
      <c r="Y17" t="inlineStr">
        <is>
          <t>demand</t>
        </is>
      </c>
    </row>
    <row r="18">
      <c r="G18">
        <f>SUMIFS(iamc_data!F$2:F$50,iamc_data!$O$2:$O$50,Veda!$Q18,iamc_data!$B$2:$B$50,Veda!$C$5)</f>
        <v/>
      </c>
      <c r="H18">
        <f>SUMIFS(iamc_data!G$2:G$50,iamc_data!$O$2:$O$50,Veda!$Q18,iamc_data!$B$2:$B$50,Veda!$C$5)</f>
        <v/>
      </c>
      <c r="I18">
        <f>SUMIFS(iamc_data!H$2:H$50,iamc_data!$O$2:$O$50,Veda!$Q18,iamc_data!$B$2:$B$50,Veda!$C$5)</f>
        <v/>
      </c>
      <c r="J18">
        <f>SUMIFS(iamc_data!I$2:I$50,iamc_data!$O$2:$O$50,Veda!$Q18,iamc_data!$B$2:$B$50,Veda!$C$5)</f>
        <v/>
      </c>
      <c r="K18">
        <f>SUMIFS(iamc_data!J$2:J$50,iamc_data!$O$2:$O$50,Veda!$Q18,iamc_data!$B$2:$B$50,Veda!$C$5)</f>
        <v/>
      </c>
      <c r="L18">
        <f>SUMIFS(iamc_data!K$2:K$50,iamc_data!$O$2:$O$50,Veda!$Q18,iamc_data!$B$2:$B$50,Veda!$C$5)</f>
        <v/>
      </c>
      <c r="M18">
        <f>SUMIFS(iamc_data!L$2:L$50,iamc_data!$O$2:$O$50,Veda!$Q18,iamc_data!$B$2:$B$50,Veda!$C$5)</f>
        <v/>
      </c>
      <c r="Q18" t="inlineStr">
        <is>
          <t>elc_industry</t>
        </is>
      </c>
      <c r="R18" s="1">
        <f>$Q$10*G18/SUM($G$16:$G$18)</f>
        <v/>
      </c>
      <c r="S18" s="1">
        <f>R18*H18/G18</f>
        <v/>
      </c>
      <c r="T18" s="1">
        <f>S18*I18/H18</f>
        <v/>
      </c>
      <c r="U18" s="1">
        <f>T18*J18/I18</f>
        <v/>
      </c>
      <c r="V18" s="1">
        <f>U18*K18/J18</f>
        <v/>
      </c>
      <c r="W18" s="1">
        <f>V18*L18/K18</f>
        <v/>
      </c>
      <c r="X18" s="1">
        <f>W18*M18/L18</f>
        <v/>
      </c>
      <c r="Y18" t="inlineStr">
        <is>
          <t>demand</t>
        </is>
      </c>
    </row>
    <row r="19">
      <c r="Q19" t="inlineStr">
        <is>
          <t>elc_roadtransport</t>
        </is>
      </c>
      <c r="R19" s="1">
        <f>$Q$10*G16/SUM($G$16:$G$18)-R16</f>
        <v/>
      </c>
      <c r="S19" s="1">
        <f>$Q$10*H16/SUM($G$16:$G$18)-S16</f>
        <v/>
      </c>
      <c r="T19" s="1">
        <f>$Q$10*I16/SUM($G$16:$G$18)-T16</f>
        <v/>
      </c>
      <c r="U19" s="1">
        <f>$Q$10*J16/SUM($G$16:$G$18)-U16</f>
        <v/>
      </c>
      <c r="V19" s="1">
        <f>$Q$10*K16/SUM($G$16:$G$18)-V16</f>
        <v/>
      </c>
      <c r="W19" s="1">
        <f>$Q$10*L16/SUM($G$16:$G$18)-W16</f>
        <v/>
      </c>
      <c r="X19" s="1">
        <f>$Q$10*M16/SUM($G$16:$G$18)-X16</f>
        <v/>
      </c>
      <c r="Y19" t="inlineStr">
        <is>
          <t>demand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Model</t>
        </is>
      </c>
      <c r="B1" s="8" t="inlineStr">
        <is>
          <t>Scenario</t>
        </is>
      </c>
      <c r="C1" s="8" t="inlineStr">
        <is>
          <t>Region</t>
        </is>
      </c>
      <c r="D1" s="8" t="inlineStr">
        <is>
          <t>Variable</t>
        </is>
      </c>
      <c r="E1" s="8" t="inlineStr">
        <is>
          <t>Unit</t>
        </is>
      </c>
      <c r="F1" s="8" t="n">
        <v>2020</v>
      </c>
      <c r="G1" s="8" t="n">
        <v>2025</v>
      </c>
      <c r="H1" s="8" t="n">
        <v>2030</v>
      </c>
      <c r="I1" s="8" t="n">
        <v>2035</v>
      </c>
      <c r="J1" s="8" t="n">
        <v>2040</v>
      </c>
      <c r="K1" s="8" t="n">
        <v>2045</v>
      </c>
      <c r="L1" s="8" t="n">
        <v>2050</v>
      </c>
      <c r="M1" s="8" t="inlineStr">
        <is>
          <t>variable</t>
        </is>
      </c>
      <c r="N1" s="8" t="inlineStr">
        <is>
          <t>potential_use</t>
        </is>
      </c>
      <c r="O1" s="8" t="inlineStr">
        <is>
          <t>commodity</t>
        </is>
      </c>
    </row>
    <row r="2">
      <c r="A2" t="inlineStr">
        <is>
          <t>Downscaling[MESSAGEix-GLOBIOM 1.1-M-R12]</t>
        </is>
      </c>
      <c r="B2" t="inlineStr">
        <is>
          <t>Delayed transition</t>
        </is>
      </c>
      <c r="C2" t="inlineStr">
        <is>
          <t>ITA</t>
        </is>
      </c>
      <c r="D2" t="inlineStr">
        <is>
          <t>Final Energy|Industry|Electricity</t>
        </is>
      </c>
      <c r="E2" t="inlineStr">
        <is>
          <t>EJ/yr</t>
        </is>
      </c>
      <c r="F2" t="n">
        <v>0.3747</v>
      </c>
      <c r="G2" t="n">
        <v>0.3398</v>
      </c>
      <c r="H2" t="n">
        <v>0.3176</v>
      </c>
      <c r="I2" t="n">
        <v>0.3226</v>
      </c>
      <c r="J2" t="n">
        <v>0.3242</v>
      </c>
      <c r="K2" t="n">
        <v>0.3323</v>
      </c>
      <c r="L2" t="n">
        <v>0.3262</v>
      </c>
      <c r="M2" t="inlineStr">
        <is>
          <t>Final Energy|Industry|Electricity</t>
        </is>
      </c>
      <c r="N2" t="inlineStr">
        <is>
          <t>demand_projection</t>
        </is>
      </c>
      <c r="O2" t="inlineStr">
        <is>
          <t>elc_industry</t>
        </is>
      </c>
    </row>
    <row r="3">
      <c r="A3" t="inlineStr">
        <is>
          <t>Downscaling[MESSAGEix-GLOBIOM 1.1-M-R12]</t>
        </is>
      </c>
      <c r="B3" t="inlineStr">
        <is>
          <t>Net Zero 2050</t>
        </is>
      </c>
      <c r="C3" t="inlineStr">
        <is>
          <t>ITA</t>
        </is>
      </c>
      <c r="D3" t="inlineStr">
        <is>
          <t>Final Energy|Industry|Electricity</t>
        </is>
      </c>
      <c r="E3" t="inlineStr">
        <is>
          <t>EJ/yr</t>
        </is>
      </c>
      <c r="F3" t="n">
        <v>0.3721</v>
      </c>
      <c r="G3" t="n">
        <v>0.3283</v>
      </c>
      <c r="H3" t="n">
        <v>0.3715</v>
      </c>
      <c r="I3" t="n">
        <v>0.3747</v>
      </c>
      <c r="J3" t="n">
        <v>0.408</v>
      </c>
      <c r="K3" t="n">
        <v>0.4113</v>
      </c>
      <c r="L3" t="n">
        <v>0.4074</v>
      </c>
      <c r="M3" t="inlineStr">
        <is>
          <t>Final Energy|Industry|Electricity</t>
        </is>
      </c>
      <c r="N3" t="inlineStr">
        <is>
          <t>demand_projection</t>
        </is>
      </c>
      <c r="O3" t="inlineStr">
        <is>
          <t>elc_industry</t>
        </is>
      </c>
    </row>
    <row r="4">
      <c r="A4" t="inlineStr">
        <is>
          <t>Downscaling[MESSAGEix-GLOBIOM 1.1-M-R12]</t>
        </is>
      </c>
      <c r="B4" t="inlineStr">
        <is>
          <t>Nationally Determined Contributions (NDCs)</t>
        </is>
      </c>
      <c r="C4" t="inlineStr">
        <is>
          <t>ITA</t>
        </is>
      </c>
      <c r="D4" t="inlineStr">
        <is>
          <t>Final Energy|Transportation|Electricity</t>
        </is>
      </c>
      <c r="E4" t="inlineStr">
        <is>
          <t>EJ/yr</t>
        </is>
      </c>
      <c r="F4" t="n">
        <v>0.0545</v>
      </c>
      <c r="G4" t="n">
        <v>0.0415</v>
      </c>
      <c r="H4" t="n">
        <v>0.051</v>
      </c>
      <c r="I4" t="n">
        <v>0.0759</v>
      </c>
      <c r="J4" t="n">
        <v>0.1269</v>
      </c>
      <c r="K4" t="n">
        <v>0.231</v>
      </c>
      <c r="L4" t="n">
        <v>0.341</v>
      </c>
      <c r="M4" t="inlineStr">
        <is>
          <t>Final Energy|Transportation|Electricity</t>
        </is>
      </c>
      <c r="N4" t="inlineStr">
        <is>
          <t>demand_projection</t>
        </is>
      </c>
      <c r="O4" t="inlineStr">
        <is>
          <t>elc_transport</t>
        </is>
      </c>
    </row>
    <row r="5">
      <c r="A5" t="inlineStr">
        <is>
          <t>Downscaling[MESSAGEix-GLOBIOM 1.1-M-R12]</t>
        </is>
      </c>
      <c r="B5" t="inlineStr">
        <is>
          <t>Nationally Determined Contributions (NDCs)</t>
        </is>
      </c>
      <c r="C5" t="inlineStr">
        <is>
          <t>ITA</t>
        </is>
      </c>
      <c r="D5" t="inlineStr">
        <is>
          <t>Final Energy|Residential and Commercial|Electricity</t>
        </is>
      </c>
      <c r="E5" t="inlineStr">
        <is>
          <t>EJ/yr</t>
        </is>
      </c>
      <c r="F5" t="n">
        <v>0.6983</v>
      </c>
      <c r="G5" t="n">
        <v>0.8125</v>
      </c>
      <c r="H5" t="n">
        <v>0.8812</v>
      </c>
      <c r="I5" t="n">
        <v>0.9141</v>
      </c>
      <c r="J5" t="n">
        <v>0.9646</v>
      </c>
      <c r="K5" t="n">
        <v>1.021</v>
      </c>
      <c r="L5" t="n">
        <v>1.0988</v>
      </c>
      <c r="M5" t="inlineStr">
        <is>
          <t>Final Energy|Residential and Commercial|Electricity</t>
        </is>
      </c>
      <c r="N5" t="inlineStr">
        <is>
          <t>demand_projection</t>
        </is>
      </c>
      <c r="O5" t="inlineStr">
        <is>
          <t>elc_buildings</t>
        </is>
      </c>
    </row>
    <row r="6">
      <c r="A6" t="inlineStr">
        <is>
          <t>Downscaling[MESSAGEix-GLOBIOM 1.1-M-R12]</t>
        </is>
      </c>
      <c r="B6" t="inlineStr">
        <is>
          <t>Nationally Determined Contributions (NDCs)</t>
        </is>
      </c>
      <c r="C6" t="inlineStr">
        <is>
          <t>ITA</t>
        </is>
      </c>
      <c r="D6" t="inlineStr">
        <is>
          <t>Final Energy|Industry|Electricity</t>
        </is>
      </c>
      <c r="E6" t="inlineStr">
        <is>
          <t>EJ/yr</t>
        </is>
      </c>
      <c r="F6" t="n">
        <v>0.3769</v>
      </c>
      <c r="G6" t="n">
        <v>0.3228</v>
      </c>
      <c r="H6" t="n">
        <v>0.2942</v>
      </c>
      <c r="I6" t="n">
        <v>0.2791</v>
      </c>
      <c r="J6" t="n">
        <v>0.2733</v>
      </c>
      <c r="K6" t="n">
        <v>0.2755</v>
      </c>
      <c r="L6" t="n">
        <v>0.3021</v>
      </c>
      <c r="M6" t="inlineStr">
        <is>
          <t>Final Energy|Industry|Electricity</t>
        </is>
      </c>
      <c r="N6" t="inlineStr">
        <is>
          <t>demand_projection</t>
        </is>
      </c>
      <c r="O6" t="inlineStr">
        <is>
          <t>elc_industry</t>
        </is>
      </c>
    </row>
    <row r="7">
      <c r="A7" t="inlineStr">
        <is>
          <t>Downscaling[MESSAGEix-GLOBIOM 1.1-M-R12]</t>
        </is>
      </c>
      <c r="B7" t="inlineStr">
        <is>
          <t>Below 2°C</t>
        </is>
      </c>
      <c r="C7" t="inlineStr">
        <is>
          <t>ITA</t>
        </is>
      </c>
      <c r="D7" t="inlineStr">
        <is>
          <t>Final Energy|Industry|Electricity</t>
        </is>
      </c>
      <c r="E7" t="inlineStr">
        <is>
          <t>EJ/yr</t>
        </is>
      </c>
      <c r="F7" t="n">
        <v>0.3736</v>
      </c>
      <c r="G7" t="n">
        <v>0.3267</v>
      </c>
      <c r="H7" t="n">
        <v>0.3174</v>
      </c>
      <c r="I7" t="n">
        <v>0.2856</v>
      </c>
      <c r="J7" t="n">
        <v>0.2805</v>
      </c>
      <c r="K7" t="n">
        <v>0.3043</v>
      </c>
      <c r="L7" t="n">
        <v>0.3278</v>
      </c>
      <c r="M7" t="inlineStr">
        <is>
          <t>Final Energy|Industry|Electricity</t>
        </is>
      </c>
      <c r="N7" t="inlineStr">
        <is>
          <t>demand_projection</t>
        </is>
      </c>
      <c r="O7" t="inlineStr">
        <is>
          <t>elc_industry</t>
        </is>
      </c>
    </row>
    <row r="8">
      <c r="A8" t="inlineStr">
        <is>
          <t>Downscaling[MESSAGEix-GLOBIOM 1.1-M-R12]</t>
        </is>
      </c>
      <c r="B8" t="inlineStr">
        <is>
          <t>Below 2°C</t>
        </is>
      </c>
      <c r="C8" t="inlineStr">
        <is>
          <t>ITA</t>
        </is>
      </c>
      <c r="D8" t="inlineStr">
        <is>
          <t>Final Energy|Residential and Commercial|Electricity</t>
        </is>
      </c>
      <c r="E8" t="inlineStr">
        <is>
          <t>EJ/yr</t>
        </is>
      </c>
      <c r="F8" t="n">
        <v>0.6994</v>
      </c>
      <c r="G8" t="n">
        <v>0.8045</v>
      </c>
      <c r="H8" t="n">
        <v>0.922</v>
      </c>
      <c r="I8" t="n">
        <v>0.9082</v>
      </c>
      <c r="J8" t="n">
        <v>0.9784</v>
      </c>
      <c r="K8" t="n">
        <v>1.0732</v>
      </c>
      <c r="L8" t="n">
        <v>1.2004</v>
      </c>
      <c r="M8" t="inlineStr">
        <is>
          <t>Final Energy|Residential and Commercial|Electricity</t>
        </is>
      </c>
      <c r="N8" t="inlineStr">
        <is>
          <t>demand_projection</t>
        </is>
      </c>
      <c r="O8" t="inlineStr">
        <is>
          <t>elc_buildings</t>
        </is>
      </c>
    </row>
    <row r="9">
      <c r="A9" t="inlineStr">
        <is>
          <t>Downscaling[MESSAGEix-GLOBIOM 1.1-M-R12]</t>
        </is>
      </c>
      <c r="B9" t="inlineStr">
        <is>
          <t>Below 2°C</t>
        </is>
      </c>
      <c r="C9" t="inlineStr">
        <is>
          <t>ITA</t>
        </is>
      </c>
      <c r="D9" t="inlineStr">
        <is>
          <t>Final Energy|Transportation|Electricity</t>
        </is>
      </c>
      <c r="E9" t="inlineStr">
        <is>
          <t>EJ/yr</t>
        </is>
      </c>
      <c r="F9" t="n">
        <v>0.052</v>
      </c>
      <c r="G9" t="n">
        <v>0.0422</v>
      </c>
      <c r="H9" t="n">
        <v>0.07920000000000001</v>
      </c>
      <c r="I9" t="n">
        <v>0.1349</v>
      </c>
      <c r="J9" t="n">
        <v>0.2245</v>
      </c>
      <c r="K9" t="n">
        <v>0.3362</v>
      </c>
      <c r="L9" t="n">
        <v>0.3603</v>
      </c>
      <c r="M9" t="inlineStr">
        <is>
          <t>Final Energy|Transportation|Electricity</t>
        </is>
      </c>
      <c r="N9" t="inlineStr">
        <is>
          <t>demand_projection</t>
        </is>
      </c>
      <c r="O9" t="inlineStr">
        <is>
          <t>elc_transport</t>
        </is>
      </c>
    </row>
    <row r="10">
      <c r="A10" t="inlineStr">
        <is>
          <t>Downscaling[MESSAGEix-GLOBIOM 1.1-M-R12]</t>
        </is>
      </c>
      <c r="B10" t="inlineStr">
        <is>
          <t>Current Policies</t>
        </is>
      </c>
      <c r="C10" t="inlineStr">
        <is>
          <t>ITA</t>
        </is>
      </c>
      <c r="D10" t="inlineStr">
        <is>
          <t>Final Energy|Transportation|Electricity</t>
        </is>
      </c>
      <c r="E10" t="inlineStr">
        <is>
          <t>EJ/yr</t>
        </is>
      </c>
      <c r="F10" t="n">
        <v>0.0634</v>
      </c>
      <c r="G10" t="n">
        <v>0.0474</v>
      </c>
      <c r="H10" t="n">
        <v>0.0704</v>
      </c>
      <c r="I10" t="n">
        <v>0.0487</v>
      </c>
      <c r="J10" t="n">
        <v>0.0305</v>
      </c>
      <c r="K10" t="n">
        <v>0.0365</v>
      </c>
      <c r="L10" t="n">
        <v>0.0648</v>
      </c>
      <c r="M10" t="inlineStr">
        <is>
          <t>Final Energy|Transportation|Electricity</t>
        </is>
      </c>
      <c r="N10" t="inlineStr">
        <is>
          <t>demand_projection</t>
        </is>
      </c>
      <c r="O10" t="inlineStr">
        <is>
          <t>elc_transport</t>
        </is>
      </c>
    </row>
    <row r="11">
      <c r="A11" t="inlineStr">
        <is>
          <t>Downscaling[MESSAGEix-GLOBIOM 1.1-M-R12]</t>
        </is>
      </c>
      <c r="B11" t="inlineStr">
        <is>
          <t>Net Zero 2050</t>
        </is>
      </c>
      <c r="C11" t="inlineStr">
        <is>
          <t>ITA</t>
        </is>
      </c>
      <c r="D11" t="inlineStr">
        <is>
          <t>Final Energy|Residential and Commercial|Electricity</t>
        </is>
      </c>
      <c r="E11" t="inlineStr">
        <is>
          <t>EJ/yr</t>
        </is>
      </c>
      <c r="F11" t="n">
        <v>0.6911</v>
      </c>
      <c r="G11" t="n">
        <v>0.7938</v>
      </c>
      <c r="H11" t="n">
        <v>0.8941</v>
      </c>
      <c r="I11" t="n">
        <v>1.0361</v>
      </c>
      <c r="J11" t="n">
        <v>1.1573</v>
      </c>
      <c r="K11" t="n">
        <v>1.3063</v>
      </c>
      <c r="L11" t="n">
        <v>1.4703</v>
      </c>
      <c r="M11" t="inlineStr">
        <is>
          <t>Final Energy|Residential and Commercial|Electricity</t>
        </is>
      </c>
      <c r="N11" t="inlineStr">
        <is>
          <t>demand_projection</t>
        </is>
      </c>
      <c r="O11" t="inlineStr">
        <is>
          <t>elc_buildings</t>
        </is>
      </c>
    </row>
    <row r="12">
      <c r="A12" t="inlineStr">
        <is>
          <t>Downscaling[MESSAGEix-GLOBIOM 1.1-M-R12]</t>
        </is>
      </c>
      <c r="B12" t="inlineStr">
        <is>
          <t>Current Policies</t>
        </is>
      </c>
      <c r="C12" t="inlineStr">
        <is>
          <t>ITA</t>
        </is>
      </c>
      <c r="D12" t="inlineStr">
        <is>
          <t>Final Energy|Industry|Electricity</t>
        </is>
      </c>
      <c r="E12" t="inlineStr">
        <is>
          <t>EJ/yr</t>
        </is>
      </c>
      <c r="F12" t="n">
        <v>0.3747</v>
      </c>
      <c r="G12" t="n">
        <v>0.3402</v>
      </c>
      <c r="H12" t="n">
        <v>0.3182</v>
      </c>
      <c r="I12" t="n">
        <v>0.2909</v>
      </c>
      <c r="J12" t="n">
        <v>0.2665</v>
      </c>
      <c r="K12" t="n">
        <v>0.2562</v>
      </c>
      <c r="L12" t="n">
        <v>0.2572</v>
      </c>
      <c r="M12" t="inlineStr">
        <is>
          <t>Final Energy|Industry|Electricity</t>
        </is>
      </c>
      <c r="N12" t="inlineStr">
        <is>
          <t>demand_projection</t>
        </is>
      </c>
      <c r="O12" t="inlineStr">
        <is>
          <t>elc_industry</t>
        </is>
      </c>
    </row>
    <row r="13">
      <c r="A13" t="inlineStr">
        <is>
          <t>Downscaling[MESSAGEix-GLOBIOM 1.1-M-R12]</t>
        </is>
      </c>
      <c r="B13" t="inlineStr">
        <is>
          <t>Current Policies</t>
        </is>
      </c>
      <c r="C13" t="inlineStr">
        <is>
          <t>ITA</t>
        </is>
      </c>
      <c r="D13" t="inlineStr">
        <is>
          <t>Final Energy|Residential and Commercial|Electricity</t>
        </is>
      </c>
      <c r="E13" t="inlineStr">
        <is>
          <t>EJ/yr</t>
        </is>
      </c>
      <c r="F13" t="n">
        <v>0.6818</v>
      </c>
      <c r="G13" t="n">
        <v>0.8063</v>
      </c>
      <c r="H13" t="n">
        <v>0.9543</v>
      </c>
      <c r="I13" t="n">
        <v>0.9846</v>
      </c>
      <c r="J13" t="n">
        <v>1.0104</v>
      </c>
      <c r="K13" t="n">
        <v>1.0492</v>
      </c>
      <c r="L13" t="n">
        <v>1.1177</v>
      </c>
      <c r="M13" t="inlineStr">
        <is>
          <t>Final Energy|Residential and Commercial|Electricity</t>
        </is>
      </c>
      <c r="N13" t="inlineStr">
        <is>
          <t>demand_projection</t>
        </is>
      </c>
      <c r="O13" t="inlineStr">
        <is>
          <t>elc_buildings</t>
        </is>
      </c>
    </row>
    <row r="14">
      <c r="A14" t="inlineStr">
        <is>
          <t>Downscaling[MESSAGEix-GLOBIOM 1.1-M-R12]</t>
        </is>
      </c>
      <c r="B14" t="inlineStr">
        <is>
          <t>Net Zero 2050</t>
        </is>
      </c>
      <c r="C14" t="inlineStr">
        <is>
          <t>ITA</t>
        </is>
      </c>
      <c r="D14" t="inlineStr">
        <is>
          <t>Final Energy|Transportation|Electricity</t>
        </is>
      </c>
      <c r="E14" t="inlineStr">
        <is>
          <t>EJ/yr</t>
        </is>
      </c>
      <c r="F14" t="n">
        <v>0.0527</v>
      </c>
      <c r="G14" t="n">
        <v>0.0415</v>
      </c>
      <c r="H14" t="n">
        <v>0.076</v>
      </c>
      <c r="I14" t="n">
        <v>0.1351</v>
      </c>
      <c r="J14" t="n">
        <v>0.2206</v>
      </c>
      <c r="K14" t="n">
        <v>0.2482</v>
      </c>
      <c r="L14" t="n">
        <v>0.2424</v>
      </c>
      <c r="M14" t="inlineStr">
        <is>
          <t>Final Energy|Transportation|Electricity</t>
        </is>
      </c>
      <c r="N14" t="inlineStr">
        <is>
          <t>demand_projection</t>
        </is>
      </c>
      <c r="O14" t="inlineStr">
        <is>
          <t>elc_transport</t>
        </is>
      </c>
    </row>
    <row r="15">
      <c r="A15" t="inlineStr">
        <is>
          <t>Downscaling[MESSAGEix-GLOBIOM 1.1-M-R12]</t>
        </is>
      </c>
      <c r="B15" t="inlineStr">
        <is>
          <t>Delayed transition</t>
        </is>
      </c>
      <c r="C15" t="inlineStr">
        <is>
          <t>ITA</t>
        </is>
      </c>
      <c r="D15" t="inlineStr">
        <is>
          <t>Final Energy|Residential and Commercial|Electricity</t>
        </is>
      </c>
      <c r="E15" t="inlineStr">
        <is>
          <t>EJ/yr</t>
        </is>
      </c>
      <c r="F15" t="n">
        <v>0.6798</v>
      </c>
      <c r="G15" t="n">
        <v>0.804</v>
      </c>
      <c r="H15" t="n">
        <v>0.9524</v>
      </c>
      <c r="I15" t="n">
        <v>0.9370000000000001</v>
      </c>
      <c r="J15" t="n">
        <v>1.0477</v>
      </c>
      <c r="K15" t="n">
        <v>1.1577</v>
      </c>
      <c r="L15" t="n">
        <v>1.3542</v>
      </c>
      <c r="M15" t="inlineStr">
        <is>
          <t>Final Energy|Residential and Commercial|Electricity</t>
        </is>
      </c>
      <c r="N15" t="inlineStr">
        <is>
          <t>demand_projection</t>
        </is>
      </c>
      <c r="O15" t="inlineStr">
        <is>
          <t>elc_buildings</t>
        </is>
      </c>
    </row>
    <row r="16">
      <c r="A16" t="inlineStr">
        <is>
          <t>Downscaling[MESSAGEix-GLOBIOM 1.1-M-R12]</t>
        </is>
      </c>
      <c r="B16" t="inlineStr">
        <is>
          <t>Low demand</t>
        </is>
      </c>
      <c r="C16" t="inlineStr">
        <is>
          <t>ITA</t>
        </is>
      </c>
      <c r="D16" t="inlineStr">
        <is>
          <t>Final Energy|Industry|Electricity</t>
        </is>
      </c>
      <c r="E16" t="inlineStr">
        <is>
          <t>EJ/yr</t>
        </is>
      </c>
      <c r="F16" t="n">
        <v>0.3877</v>
      </c>
      <c r="G16" t="n">
        <v>0.341</v>
      </c>
      <c r="H16" t="n">
        <v>0.3351</v>
      </c>
      <c r="I16" t="n">
        <v>0.2903</v>
      </c>
      <c r="J16" t="n">
        <v>0.2831</v>
      </c>
      <c r="K16" t="n">
        <v>0.2708</v>
      </c>
      <c r="L16" t="n">
        <v>0.2539</v>
      </c>
      <c r="M16" t="inlineStr">
        <is>
          <t>Final Energy|Industry|Electricity</t>
        </is>
      </c>
      <c r="N16" t="inlineStr">
        <is>
          <t>demand_projection</t>
        </is>
      </c>
      <c r="O16" t="inlineStr">
        <is>
          <t>elc_industry</t>
        </is>
      </c>
    </row>
    <row r="17">
      <c r="A17" t="inlineStr">
        <is>
          <t>Downscaling[MESSAGEix-GLOBIOM 1.1-M-R12]</t>
        </is>
      </c>
      <c r="B17" t="inlineStr">
        <is>
          <t>Fragmented World</t>
        </is>
      </c>
      <c r="C17" t="inlineStr">
        <is>
          <t>ITA</t>
        </is>
      </c>
      <c r="D17" t="inlineStr">
        <is>
          <t>Final Energy|Transportation|Electricity</t>
        </is>
      </c>
      <c r="E17" t="inlineStr">
        <is>
          <t>EJ/yr</t>
        </is>
      </c>
      <c r="F17" t="n">
        <v>0.0551</v>
      </c>
      <c r="G17" t="n">
        <v>0.0433</v>
      </c>
      <c r="H17" t="n">
        <v>0.06619999999999999</v>
      </c>
      <c r="I17" t="n">
        <v>0.117</v>
      </c>
      <c r="J17" t="n">
        <v>0.2015</v>
      </c>
      <c r="K17" t="n">
        <v>0.2984</v>
      </c>
      <c r="L17" t="n">
        <v>0.3618</v>
      </c>
      <c r="M17" t="inlineStr">
        <is>
          <t>Final Energy|Transportation|Electricity</t>
        </is>
      </c>
      <c r="N17" t="inlineStr">
        <is>
          <t>demand_projection</t>
        </is>
      </c>
      <c r="O17" t="inlineStr">
        <is>
          <t>elc_transport</t>
        </is>
      </c>
    </row>
    <row r="18">
      <c r="A18" t="inlineStr">
        <is>
          <t>Downscaling[MESSAGEix-GLOBIOM 1.1-M-R12]</t>
        </is>
      </c>
      <c r="B18" t="inlineStr">
        <is>
          <t>Fragmented World</t>
        </is>
      </c>
      <c r="C18" t="inlineStr">
        <is>
          <t>ITA</t>
        </is>
      </c>
      <c r="D18" t="inlineStr">
        <is>
          <t>Final Energy|Residential and Commercial|Electricity</t>
        </is>
      </c>
      <c r="E18" t="inlineStr">
        <is>
          <t>EJ/yr</t>
        </is>
      </c>
      <c r="F18" t="n">
        <v>0.6927</v>
      </c>
      <c r="G18" t="n">
        <v>0.8111</v>
      </c>
      <c r="H18" t="n">
        <v>0.9557</v>
      </c>
      <c r="I18" t="n">
        <v>0.9409</v>
      </c>
      <c r="J18" t="n">
        <v>0.9469</v>
      </c>
      <c r="K18" t="n">
        <v>1.03</v>
      </c>
      <c r="L18" t="n">
        <v>1.1363</v>
      </c>
      <c r="M18" t="inlineStr">
        <is>
          <t>Final Energy|Residential and Commercial|Electricity</t>
        </is>
      </c>
      <c r="N18" t="inlineStr">
        <is>
          <t>demand_projection</t>
        </is>
      </c>
      <c r="O18" t="inlineStr">
        <is>
          <t>elc_buildings</t>
        </is>
      </c>
    </row>
    <row r="19">
      <c r="A19" t="inlineStr">
        <is>
          <t>Downscaling[MESSAGEix-GLOBIOM 1.1-M-R12]</t>
        </is>
      </c>
      <c r="B19" t="inlineStr">
        <is>
          <t>Fragmented World</t>
        </is>
      </c>
      <c r="C19" t="inlineStr">
        <is>
          <t>ITA</t>
        </is>
      </c>
      <c r="D19" t="inlineStr">
        <is>
          <t>Final Energy|Industry|Electricity</t>
        </is>
      </c>
      <c r="E19" t="inlineStr">
        <is>
          <t>EJ/yr</t>
        </is>
      </c>
      <c r="F19" t="n">
        <v>0.3744</v>
      </c>
      <c r="G19" t="n">
        <v>0.34</v>
      </c>
      <c r="H19" t="n">
        <v>0.316</v>
      </c>
      <c r="I19" t="n">
        <v>0.295</v>
      </c>
      <c r="J19" t="n">
        <v>0.2998</v>
      </c>
      <c r="K19" t="n">
        <v>0.3114</v>
      </c>
      <c r="L19" t="n">
        <v>0.3271</v>
      </c>
      <c r="M19" t="inlineStr">
        <is>
          <t>Final Energy|Industry|Electricity</t>
        </is>
      </c>
      <c r="N19" t="inlineStr">
        <is>
          <t>demand_projection</t>
        </is>
      </c>
      <c r="O19" t="inlineStr">
        <is>
          <t>elc_industry</t>
        </is>
      </c>
    </row>
    <row r="20">
      <c r="A20" t="inlineStr">
        <is>
          <t>Downscaling[MESSAGEix-GLOBIOM 1.1-M-R12]</t>
        </is>
      </c>
      <c r="B20" t="inlineStr">
        <is>
          <t>Low demand</t>
        </is>
      </c>
      <c r="C20" t="inlineStr">
        <is>
          <t>ITA</t>
        </is>
      </c>
      <c r="D20" t="inlineStr">
        <is>
          <t>Final Energy|Residential and Commercial|Electricity</t>
        </is>
      </c>
      <c r="E20" t="inlineStr">
        <is>
          <t>EJ/yr</t>
        </is>
      </c>
      <c r="F20" t="n">
        <v>0.6992</v>
      </c>
      <c r="G20" t="n">
        <v>0.8322000000000001</v>
      </c>
      <c r="H20" t="n">
        <v>0.7931</v>
      </c>
      <c r="I20" t="n">
        <v>0.7496</v>
      </c>
      <c r="J20" t="n">
        <v>0.6854</v>
      </c>
      <c r="K20" t="n">
        <v>0.7196</v>
      </c>
      <c r="L20" t="n">
        <v>0.7837</v>
      </c>
      <c r="M20" t="inlineStr">
        <is>
          <t>Final Energy|Residential and Commercial|Electricity</t>
        </is>
      </c>
      <c r="N20" t="inlineStr">
        <is>
          <t>demand_projection</t>
        </is>
      </c>
      <c r="O20" t="inlineStr">
        <is>
          <t>elc_buildings</t>
        </is>
      </c>
    </row>
    <row r="21">
      <c r="A21" t="inlineStr">
        <is>
          <t>Downscaling[MESSAGEix-GLOBIOM 1.1-M-R12]</t>
        </is>
      </c>
      <c r="B21" t="inlineStr">
        <is>
          <t>Low demand</t>
        </is>
      </c>
      <c r="C21" t="inlineStr">
        <is>
          <t>ITA</t>
        </is>
      </c>
      <c r="D21" t="inlineStr">
        <is>
          <t>Final Energy|Transportation|Electricity</t>
        </is>
      </c>
      <c r="E21" t="inlineStr">
        <is>
          <t>EJ/yr</t>
        </is>
      </c>
      <c r="F21" t="n">
        <v>0.059</v>
      </c>
      <c r="G21" t="n">
        <v>0.0437</v>
      </c>
      <c r="H21" t="n">
        <v>0.0852</v>
      </c>
      <c r="I21" t="n">
        <v>0.1398</v>
      </c>
      <c r="J21" t="n">
        <v>0.2299</v>
      </c>
      <c r="K21" t="n">
        <v>0.3642</v>
      </c>
      <c r="L21" t="n">
        <v>0.4413</v>
      </c>
      <c r="M21" t="inlineStr">
        <is>
          <t>Final Energy|Transportation|Electricity</t>
        </is>
      </c>
      <c r="N21" t="inlineStr">
        <is>
          <t>demand_projection</t>
        </is>
      </c>
      <c r="O21" t="inlineStr">
        <is>
          <t>elc_transport</t>
        </is>
      </c>
    </row>
    <row r="22">
      <c r="A22" t="inlineStr">
        <is>
          <t>Downscaling[MESSAGEix-GLOBIOM 1.1-M-R12]</t>
        </is>
      </c>
      <c r="B22" t="inlineStr">
        <is>
          <t>Delayed transition</t>
        </is>
      </c>
      <c r="C22" t="inlineStr">
        <is>
          <t>ITA</t>
        </is>
      </c>
      <c r="D22" t="inlineStr">
        <is>
          <t>Final Energy|Transportation|Electricity</t>
        </is>
      </c>
      <c r="E22" t="inlineStr">
        <is>
          <t>EJ/yr</t>
        </is>
      </c>
      <c r="F22" t="n">
        <v>0.0641</v>
      </c>
      <c r="G22" t="n">
        <v>0.0481</v>
      </c>
      <c r="H22" t="n">
        <v>0.07140000000000001</v>
      </c>
      <c r="I22" t="n">
        <v>0.1192</v>
      </c>
      <c r="J22" t="n">
        <v>0.2096</v>
      </c>
      <c r="K22" t="n">
        <v>0.3267</v>
      </c>
      <c r="L22" t="n">
        <v>0.3587</v>
      </c>
      <c r="M22" t="inlineStr">
        <is>
          <t>Final Energy|Transportation|Electricity</t>
        </is>
      </c>
      <c r="N22" t="inlineStr">
        <is>
          <t>demand_projection</t>
        </is>
      </c>
      <c r="O22" t="inlineStr">
        <is>
          <t>elc_transport</t>
        </is>
      </c>
    </row>
    <row r="23">
      <c r="A23" t="inlineStr">
        <is>
          <t>Downscaling[MESSAGEix-GLOBIOM 1.1-M-R12]</t>
        </is>
      </c>
      <c r="B23" t="inlineStr">
        <is>
          <t>Net Zero 2050</t>
        </is>
      </c>
      <c r="C23" t="inlineStr">
        <is>
          <t>ITA</t>
        </is>
      </c>
      <c r="D23" t="inlineStr">
        <is>
          <t>Price|Primary Energy|Biomass</t>
        </is>
      </c>
      <c r="E23" t="inlineStr">
        <is>
          <t>US$2010/GJ</t>
        </is>
      </c>
      <c r="F23" t="n">
        <v>0.7933</v>
      </c>
      <c r="G23" t="n">
        <v>2.3658</v>
      </c>
      <c r="H23" t="n">
        <v>38.7453</v>
      </c>
      <c r="I23" t="n">
        <v>24.5133</v>
      </c>
      <c r="J23" t="n">
        <v>34.9824</v>
      </c>
      <c r="K23" t="n">
        <v>41.5464</v>
      </c>
      <c r="L23" t="n">
        <v>41.0911</v>
      </c>
      <c r="M23" t="inlineStr">
        <is>
          <t>Price|Primary Energy|Biomass</t>
        </is>
      </c>
      <c r="N23" t="inlineStr">
        <is>
          <t>fuel_supply</t>
        </is>
      </c>
      <c r="O23" t="inlineStr">
        <is>
          <t>bioenergy</t>
        </is>
      </c>
    </row>
    <row r="24">
      <c r="A24" t="inlineStr">
        <is>
          <t>Downscaling[MESSAGEix-GLOBIOM 1.1-M-R12]</t>
        </is>
      </c>
      <c r="B24" t="inlineStr">
        <is>
          <t>Net Zero 2050</t>
        </is>
      </c>
      <c r="C24" t="inlineStr">
        <is>
          <t>ITA</t>
        </is>
      </c>
      <c r="D24" t="inlineStr">
        <is>
          <t>Price|Primary Energy|Coal</t>
        </is>
      </c>
      <c r="E24" t="inlineStr">
        <is>
          <t>US$2010/GJ</t>
        </is>
      </c>
      <c r="F24" t="n">
        <v>1.8211</v>
      </c>
      <c r="G24" t="n">
        <v>1.816</v>
      </c>
      <c r="H24" t="n">
        <v>-21.2243</v>
      </c>
      <c r="I24" t="n">
        <v>-8.6716</v>
      </c>
      <c r="J24" t="n">
        <v>3.6582</v>
      </c>
      <c r="K24" t="n">
        <v>10.1351</v>
      </c>
      <c r="L24" t="n">
        <v>10.4336</v>
      </c>
      <c r="M24" t="inlineStr">
        <is>
          <t>Price|Primary Energy|Coal</t>
        </is>
      </c>
      <c r="N24" t="inlineStr">
        <is>
          <t>fuel_supply</t>
        </is>
      </c>
      <c r="O24" t="inlineStr">
        <is>
          <t>coal</t>
        </is>
      </c>
    </row>
    <row r="25">
      <c r="A25" t="inlineStr">
        <is>
          <t>Downscaling[MESSAGEix-GLOBIOM 1.1-M-R12]</t>
        </is>
      </c>
      <c r="B25" t="inlineStr">
        <is>
          <t>Net Zero 2050</t>
        </is>
      </c>
      <c r="C25" t="inlineStr">
        <is>
          <t>ITA</t>
        </is>
      </c>
      <c r="D25" t="inlineStr">
        <is>
          <t>Price|Primary Energy|Gas</t>
        </is>
      </c>
      <c r="E25" t="inlineStr">
        <is>
          <t>US$2010/GJ</t>
        </is>
      </c>
      <c r="F25" t="n">
        <v>2.4039</v>
      </c>
      <c r="G25" t="n">
        <v>2.8318</v>
      </c>
      <c r="H25" t="n">
        <v>12.2509</v>
      </c>
      <c r="I25" t="n">
        <v>-7.8919</v>
      </c>
      <c r="J25" t="n">
        <v>5.1348</v>
      </c>
      <c r="K25" t="n">
        <v>6.7725</v>
      </c>
      <c r="L25" t="n">
        <v>7.3808</v>
      </c>
      <c r="M25" t="inlineStr">
        <is>
          <t>Price|Primary Energy|Gas</t>
        </is>
      </c>
      <c r="N25" t="inlineStr">
        <is>
          <t>fuel_supply</t>
        </is>
      </c>
      <c r="O25" t="inlineStr">
        <is>
          <t>gas</t>
        </is>
      </c>
    </row>
    <row r="26">
      <c r="A26" t="inlineStr">
        <is>
          <t>Downscaling[MESSAGEix-GLOBIOM 1.1-M-R12]</t>
        </is>
      </c>
      <c r="B26" t="inlineStr">
        <is>
          <t>Below 2°C</t>
        </is>
      </c>
      <c r="C26" t="inlineStr">
        <is>
          <t>ITA</t>
        </is>
      </c>
      <c r="D26" t="inlineStr">
        <is>
          <t>Price|Primary Energy|Gas</t>
        </is>
      </c>
      <c r="E26" t="inlineStr">
        <is>
          <t>US$2010/GJ</t>
        </is>
      </c>
      <c r="F26" t="n">
        <v>2.4039</v>
      </c>
      <c r="G26" t="n">
        <v>2.8318</v>
      </c>
      <c r="H26" t="n">
        <v>3.2805</v>
      </c>
      <c r="I26" t="n">
        <v>3.6632</v>
      </c>
      <c r="J26" t="n">
        <v>4.0733</v>
      </c>
      <c r="K26" t="n">
        <v>4.3662</v>
      </c>
      <c r="L26" t="n">
        <v>4.7949</v>
      </c>
      <c r="M26" t="inlineStr">
        <is>
          <t>Price|Primary Energy|Gas</t>
        </is>
      </c>
      <c r="N26" t="inlineStr">
        <is>
          <t>fuel_supply</t>
        </is>
      </c>
      <c r="O26" t="inlineStr">
        <is>
          <t>gas</t>
        </is>
      </c>
    </row>
    <row r="27">
      <c r="A27" t="inlineStr">
        <is>
          <t>Downscaling[MESSAGEix-GLOBIOM 1.1-M-R12]</t>
        </is>
      </c>
      <c r="B27" t="inlineStr">
        <is>
          <t>Low demand</t>
        </is>
      </c>
      <c r="C27" t="inlineStr">
        <is>
          <t>ITA</t>
        </is>
      </c>
      <c r="D27" t="inlineStr">
        <is>
          <t>Price|Primary Energy|Coal</t>
        </is>
      </c>
      <c r="E27" t="inlineStr">
        <is>
          <t>US$2010/GJ</t>
        </is>
      </c>
      <c r="F27" t="n">
        <v>1.8211</v>
      </c>
      <c r="G27" t="n">
        <v>1.816</v>
      </c>
      <c r="H27" t="n">
        <v>-11.7649</v>
      </c>
      <c r="I27" t="n">
        <v>-5.6933</v>
      </c>
      <c r="J27" t="n">
        <v>0.2686</v>
      </c>
      <c r="K27" t="n">
        <v>5.3328</v>
      </c>
      <c r="L27" t="n">
        <v>6.3019</v>
      </c>
      <c r="M27" t="inlineStr">
        <is>
          <t>Price|Primary Energy|Coal</t>
        </is>
      </c>
      <c r="N27" t="inlineStr">
        <is>
          <t>fuel_supply</t>
        </is>
      </c>
      <c r="O27" t="inlineStr">
        <is>
          <t>coal</t>
        </is>
      </c>
    </row>
    <row r="28">
      <c r="A28" t="inlineStr">
        <is>
          <t>Downscaling[MESSAGEix-GLOBIOM 1.1-M-R12]</t>
        </is>
      </c>
      <c r="B28" t="inlineStr">
        <is>
          <t>Below 2°C</t>
        </is>
      </c>
      <c r="C28" t="inlineStr">
        <is>
          <t>ITA</t>
        </is>
      </c>
      <c r="D28" t="inlineStr">
        <is>
          <t>Price|Secondary Energy|Liquids|Oil</t>
        </is>
      </c>
      <c r="E28" t="inlineStr">
        <is>
          <t>US$2010/GJ</t>
        </is>
      </c>
      <c r="F28" t="n">
        <v>3.1243</v>
      </c>
      <c r="G28" t="n">
        <v>4.3204</v>
      </c>
      <c r="H28" t="n">
        <v>4.3512</v>
      </c>
      <c r="I28" t="n">
        <v>4.8298</v>
      </c>
      <c r="J28" t="n">
        <v>4.9288</v>
      </c>
      <c r="K28" t="n">
        <v>5.2038</v>
      </c>
      <c r="L28" t="n">
        <v>5.2706</v>
      </c>
      <c r="M28" t="inlineStr">
        <is>
          <t>Price|Secondary Energy|Liquids|Oil</t>
        </is>
      </c>
      <c r="N28" t="inlineStr">
        <is>
          <t>fuel_supply</t>
        </is>
      </c>
      <c r="O28" t="inlineStr">
        <is>
          <t>oil</t>
        </is>
      </c>
    </row>
    <row r="29">
      <c r="A29" t="inlineStr">
        <is>
          <t>Downscaling[MESSAGEix-GLOBIOM 1.1-M-R12]</t>
        </is>
      </c>
      <c r="B29" t="inlineStr">
        <is>
          <t>Below 2°C</t>
        </is>
      </c>
      <c r="C29" t="inlineStr">
        <is>
          <t>ITA</t>
        </is>
      </c>
      <c r="D29" t="inlineStr">
        <is>
          <t>Price|Primary Energy|Biomass</t>
        </is>
      </c>
      <c r="E29" t="inlineStr">
        <is>
          <t>US$2010/GJ</t>
        </is>
      </c>
      <c r="F29" t="n">
        <v>0.7933</v>
      </c>
      <c r="G29" t="n">
        <v>2.3658</v>
      </c>
      <c r="H29" t="n">
        <v>4.7641</v>
      </c>
      <c r="I29" t="n">
        <v>5.843</v>
      </c>
      <c r="J29" t="n">
        <v>8.524800000000001</v>
      </c>
      <c r="K29" t="n">
        <v>8.0258</v>
      </c>
      <c r="L29" t="n">
        <v>9.2623</v>
      </c>
      <c r="M29" t="inlineStr">
        <is>
          <t>Price|Primary Energy|Biomass</t>
        </is>
      </c>
      <c r="N29" t="inlineStr">
        <is>
          <t>fuel_supply</t>
        </is>
      </c>
      <c r="O29" t="inlineStr">
        <is>
          <t>bioenergy</t>
        </is>
      </c>
    </row>
    <row r="30">
      <c r="A30" t="inlineStr">
        <is>
          <t>Downscaling[MESSAGEix-GLOBIOM 1.1-M-R12]</t>
        </is>
      </c>
      <c r="B30" t="inlineStr">
        <is>
          <t>Below 2°C</t>
        </is>
      </c>
      <c r="C30" t="inlineStr">
        <is>
          <t>ITA</t>
        </is>
      </c>
      <c r="D30" t="inlineStr">
        <is>
          <t>Price|Primary Energy|Coal</t>
        </is>
      </c>
      <c r="E30" t="inlineStr">
        <is>
          <t>US$2010/GJ</t>
        </is>
      </c>
      <c r="F30" t="n">
        <v>1.8211</v>
      </c>
      <c r="G30" t="n">
        <v>1.816</v>
      </c>
      <c r="H30" t="n">
        <v>-0.695</v>
      </c>
      <c r="I30" t="n">
        <v>-2.2565</v>
      </c>
      <c r="J30" t="n">
        <v>-0.9087</v>
      </c>
      <c r="K30" t="n">
        <v>2.5486</v>
      </c>
      <c r="L30" t="n">
        <v>2.6432</v>
      </c>
      <c r="M30" t="inlineStr">
        <is>
          <t>Price|Primary Energy|Coal</t>
        </is>
      </c>
      <c r="N30" t="inlineStr">
        <is>
          <t>fuel_supply</t>
        </is>
      </c>
      <c r="O30" t="inlineStr">
        <is>
          <t>coal</t>
        </is>
      </c>
    </row>
    <row r="31">
      <c r="A31" t="inlineStr">
        <is>
          <t>Downscaling[MESSAGEix-GLOBIOM 1.1-M-R12]</t>
        </is>
      </c>
      <c r="B31" t="inlineStr">
        <is>
          <t>Net Zero 2050</t>
        </is>
      </c>
      <c r="C31" t="inlineStr">
        <is>
          <t>ITA</t>
        </is>
      </c>
      <c r="D31" t="inlineStr">
        <is>
          <t>Price|Secondary Energy|Liquids|Oil</t>
        </is>
      </c>
      <c r="E31" t="inlineStr">
        <is>
          <t>US$2010/GJ</t>
        </is>
      </c>
      <c r="F31" t="n">
        <v>3.1243</v>
      </c>
      <c r="G31" t="n">
        <v>4.3204</v>
      </c>
      <c r="H31" t="n">
        <v>6.96</v>
      </c>
      <c r="I31" t="n">
        <v>5.1535</v>
      </c>
      <c r="J31" t="n">
        <v>10.4002</v>
      </c>
      <c r="K31" t="n">
        <v>4.334</v>
      </c>
      <c r="L31" t="n">
        <v>4.699</v>
      </c>
      <c r="M31" t="inlineStr">
        <is>
          <t>Price|Secondary Energy|Liquids|Oil</t>
        </is>
      </c>
      <c r="N31" t="inlineStr">
        <is>
          <t>fuel_supply</t>
        </is>
      </c>
      <c r="O31" t="inlineStr">
        <is>
          <t>oil</t>
        </is>
      </c>
    </row>
    <row r="32">
      <c r="A32" t="inlineStr">
        <is>
          <t>Downscaling[MESSAGEix-GLOBIOM 1.1-M-R12]</t>
        </is>
      </c>
      <c r="B32" t="inlineStr">
        <is>
          <t>Low demand</t>
        </is>
      </c>
      <c r="C32" t="inlineStr">
        <is>
          <t>ITA</t>
        </is>
      </c>
      <c r="D32" t="inlineStr">
        <is>
          <t>Price|Primary Energy|Biomass</t>
        </is>
      </c>
      <c r="E32" t="inlineStr">
        <is>
          <t>US$2010/GJ</t>
        </is>
      </c>
      <c r="F32" t="n">
        <v>0.7933</v>
      </c>
      <c r="G32" t="n">
        <v>2.3658</v>
      </c>
      <c r="H32" t="n">
        <v>7.2775</v>
      </c>
      <c r="I32" t="n">
        <v>7.47</v>
      </c>
      <c r="J32" t="n">
        <v>12.0372</v>
      </c>
      <c r="K32" t="n">
        <v>18.975</v>
      </c>
      <c r="L32" t="n">
        <v>18.1554</v>
      </c>
      <c r="M32" t="inlineStr">
        <is>
          <t>Price|Primary Energy|Biomass</t>
        </is>
      </c>
      <c r="N32" t="inlineStr">
        <is>
          <t>fuel_supply</t>
        </is>
      </c>
      <c r="O32" t="inlineStr">
        <is>
          <t>bioenergy</t>
        </is>
      </c>
    </row>
    <row r="33">
      <c r="A33" t="inlineStr">
        <is>
          <t>Downscaling[MESSAGEix-GLOBIOM 1.1-M-R12]</t>
        </is>
      </c>
      <c r="B33" t="inlineStr">
        <is>
          <t>Nationally Determined Contributions (NDCs)</t>
        </is>
      </c>
      <c r="C33" t="inlineStr">
        <is>
          <t>ITA</t>
        </is>
      </c>
      <c r="D33" t="inlineStr">
        <is>
          <t>Price|Primary Energy|Biomass</t>
        </is>
      </c>
      <c r="E33" t="inlineStr">
        <is>
          <t>US$2010/GJ</t>
        </is>
      </c>
      <c r="F33" t="n">
        <v>0.7933</v>
      </c>
      <c r="G33" t="n">
        <v>2.3658</v>
      </c>
      <c r="H33" t="n">
        <v>4.1578</v>
      </c>
      <c r="I33" t="n">
        <v>4.0719</v>
      </c>
      <c r="J33" t="n">
        <v>6.8927</v>
      </c>
      <c r="K33" t="n">
        <v>5.6954</v>
      </c>
      <c r="L33" t="n">
        <v>6.9613</v>
      </c>
      <c r="M33" t="inlineStr">
        <is>
          <t>Price|Primary Energy|Biomass</t>
        </is>
      </c>
      <c r="N33" t="inlineStr">
        <is>
          <t>fuel_supply</t>
        </is>
      </c>
      <c r="O33" t="inlineStr">
        <is>
          <t>bioenergy</t>
        </is>
      </c>
    </row>
    <row r="34">
      <c r="A34" t="inlineStr">
        <is>
          <t>Downscaling[MESSAGEix-GLOBIOM 1.1-M-R12]</t>
        </is>
      </c>
      <c r="B34" t="inlineStr">
        <is>
          <t>Nationally Determined Contributions (NDCs)</t>
        </is>
      </c>
      <c r="C34" t="inlineStr">
        <is>
          <t>ITA</t>
        </is>
      </c>
      <c r="D34" t="inlineStr">
        <is>
          <t>Price|Primary Energy|Gas</t>
        </is>
      </c>
      <c r="E34" t="inlineStr">
        <is>
          <t>US$2010/GJ</t>
        </is>
      </c>
      <c r="F34" t="n">
        <v>2.4039</v>
      </c>
      <c r="G34" t="n">
        <v>2.8318</v>
      </c>
      <c r="H34" t="n">
        <v>3.1796</v>
      </c>
      <c r="I34" t="n">
        <v>3.6646</v>
      </c>
      <c r="J34" t="n">
        <v>3.8375</v>
      </c>
      <c r="K34" t="n">
        <v>4.4396</v>
      </c>
      <c r="L34" t="n">
        <v>4.7228</v>
      </c>
      <c r="M34" t="inlineStr">
        <is>
          <t>Price|Primary Energy|Gas</t>
        </is>
      </c>
      <c r="N34" t="inlineStr">
        <is>
          <t>fuel_supply</t>
        </is>
      </c>
      <c r="O34" t="inlineStr">
        <is>
          <t>gas</t>
        </is>
      </c>
    </row>
    <row r="35">
      <c r="A35" t="inlineStr">
        <is>
          <t>Downscaling[MESSAGEix-GLOBIOM 1.1-M-R12]</t>
        </is>
      </c>
      <c r="B35" t="inlineStr">
        <is>
          <t>Delayed transition</t>
        </is>
      </c>
      <c r="C35" t="inlineStr">
        <is>
          <t>ITA</t>
        </is>
      </c>
      <c r="D35" t="inlineStr">
        <is>
          <t>Price|Primary Energy|Biomass</t>
        </is>
      </c>
      <c r="E35" t="inlineStr">
        <is>
          <t>US$2010/GJ</t>
        </is>
      </c>
      <c r="F35" t="n">
        <v>0.7933</v>
      </c>
      <c r="G35" t="n">
        <v>1.8441</v>
      </c>
      <c r="H35" t="n">
        <v>4.6742</v>
      </c>
      <c r="I35" t="n">
        <v>7.4223</v>
      </c>
      <c r="J35" t="n">
        <v>8.4809</v>
      </c>
      <c r="K35" t="n">
        <v>9.75</v>
      </c>
      <c r="L35" t="n">
        <v>11.804</v>
      </c>
      <c r="M35" t="inlineStr">
        <is>
          <t>Price|Primary Energy|Biomass</t>
        </is>
      </c>
      <c r="N35" t="inlineStr">
        <is>
          <t>fuel_supply</t>
        </is>
      </c>
      <c r="O35" t="inlineStr">
        <is>
          <t>bioenergy</t>
        </is>
      </c>
    </row>
    <row r="36">
      <c r="A36" t="inlineStr">
        <is>
          <t>Downscaling[MESSAGEix-GLOBIOM 1.1-M-R12]</t>
        </is>
      </c>
      <c r="B36" t="inlineStr">
        <is>
          <t>Delayed transition</t>
        </is>
      </c>
      <c r="C36" t="inlineStr">
        <is>
          <t>ITA</t>
        </is>
      </c>
      <c r="D36" t="inlineStr">
        <is>
          <t>Price|Primary Energy|Coal</t>
        </is>
      </c>
      <c r="E36" t="inlineStr">
        <is>
          <t>US$2010/GJ</t>
        </is>
      </c>
      <c r="F36" t="n">
        <v>1.8211</v>
      </c>
      <c r="G36" t="n">
        <v>2.3668</v>
      </c>
      <c r="H36" t="n">
        <v>4.0582</v>
      </c>
      <c r="I36" t="n">
        <v>-3.5796</v>
      </c>
      <c r="J36" t="n">
        <v>-3.2061</v>
      </c>
      <c r="K36" t="n">
        <v>2.6182</v>
      </c>
      <c r="L36" t="n">
        <v>3.4154</v>
      </c>
      <c r="M36" t="inlineStr">
        <is>
          <t>Price|Primary Energy|Coal</t>
        </is>
      </c>
      <c r="N36" t="inlineStr">
        <is>
          <t>fuel_supply</t>
        </is>
      </c>
      <c r="O36" t="inlineStr">
        <is>
          <t>coal</t>
        </is>
      </c>
    </row>
    <row r="37">
      <c r="A37" t="inlineStr">
        <is>
          <t>Downscaling[MESSAGEix-GLOBIOM 1.1-M-R12]</t>
        </is>
      </c>
      <c r="B37" t="inlineStr">
        <is>
          <t>Delayed transition</t>
        </is>
      </c>
      <c r="C37" t="inlineStr">
        <is>
          <t>ITA</t>
        </is>
      </c>
      <c r="D37" t="inlineStr">
        <is>
          <t>Price|Primary Energy|Gas</t>
        </is>
      </c>
      <c r="E37" t="inlineStr">
        <is>
          <t>US$2010/GJ</t>
        </is>
      </c>
      <c r="F37" t="n">
        <v>2.4039</v>
      </c>
      <c r="G37" t="n">
        <v>2.8899</v>
      </c>
      <c r="H37" t="n">
        <v>7.7437</v>
      </c>
      <c r="I37" t="n">
        <v>3.7477</v>
      </c>
      <c r="J37" t="n">
        <v>3.9839</v>
      </c>
      <c r="K37" t="n">
        <v>4.5586</v>
      </c>
      <c r="L37" t="n">
        <v>4.9874</v>
      </c>
      <c r="M37" t="inlineStr">
        <is>
          <t>Price|Primary Energy|Gas</t>
        </is>
      </c>
      <c r="N37" t="inlineStr">
        <is>
          <t>fuel_supply</t>
        </is>
      </c>
      <c r="O37" t="inlineStr">
        <is>
          <t>gas</t>
        </is>
      </c>
    </row>
    <row r="38">
      <c r="A38" t="inlineStr">
        <is>
          <t>Downscaling[MESSAGEix-GLOBIOM 1.1-M-R12]</t>
        </is>
      </c>
      <c r="B38" t="inlineStr">
        <is>
          <t>Delayed transition</t>
        </is>
      </c>
      <c r="C38" t="inlineStr">
        <is>
          <t>ITA</t>
        </is>
      </c>
      <c r="D38" t="inlineStr">
        <is>
          <t>Price|Secondary Energy|Liquids|Oil</t>
        </is>
      </c>
      <c r="E38" t="inlineStr">
        <is>
          <t>US$2010/GJ</t>
        </is>
      </c>
      <c r="F38" t="n">
        <v>3.1243</v>
      </c>
      <c r="G38" t="n">
        <v>4.303</v>
      </c>
      <c r="H38" t="n">
        <v>8.9704</v>
      </c>
      <c r="I38" t="n">
        <v>5.1719</v>
      </c>
      <c r="J38" t="n">
        <v>4.9318</v>
      </c>
      <c r="K38" t="n">
        <v>5.2711</v>
      </c>
      <c r="L38" t="n">
        <v>4.5691</v>
      </c>
      <c r="M38" t="inlineStr">
        <is>
          <t>Price|Secondary Energy|Liquids|Oil</t>
        </is>
      </c>
      <c r="N38" t="inlineStr">
        <is>
          <t>fuel_supply</t>
        </is>
      </c>
      <c r="O38" t="inlineStr">
        <is>
          <t>oil</t>
        </is>
      </c>
    </row>
    <row r="39">
      <c r="A39" t="inlineStr">
        <is>
          <t>Downscaling[MESSAGEix-GLOBIOM 1.1-M-R12]</t>
        </is>
      </c>
      <c r="B39" t="inlineStr">
        <is>
          <t>Fragmented World</t>
        </is>
      </c>
      <c r="C39" t="inlineStr">
        <is>
          <t>ITA</t>
        </is>
      </c>
      <c r="D39" t="inlineStr">
        <is>
          <t>Price|Primary Energy|Biomass</t>
        </is>
      </c>
      <c r="E39" t="inlineStr">
        <is>
          <t>US$2010/GJ</t>
        </is>
      </c>
      <c r="F39" t="n">
        <v>0.7933</v>
      </c>
      <c r="G39" t="n">
        <v>1.8441</v>
      </c>
      <c r="H39" t="n">
        <v>4.6742</v>
      </c>
      <c r="I39" t="n">
        <v>3.8858</v>
      </c>
      <c r="J39" t="n">
        <v>7.6164</v>
      </c>
      <c r="K39" t="n">
        <v>7.5193</v>
      </c>
      <c r="L39" t="n">
        <v>12.6198</v>
      </c>
      <c r="M39" t="inlineStr">
        <is>
          <t>Price|Primary Energy|Biomass</t>
        </is>
      </c>
      <c r="N39" t="inlineStr">
        <is>
          <t>fuel_supply</t>
        </is>
      </c>
      <c r="O39" t="inlineStr">
        <is>
          <t>bioenergy</t>
        </is>
      </c>
    </row>
    <row r="40">
      <c r="A40" t="inlineStr">
        <is>
          <t>Downscaling[MESSAGEix-GLOBIOM 1.1-M-R12]</t>
        </is>
      </c>
      <c r="B40" t="inlineStr">
        <is>
          <t>Fragmented World</t>
        </is>
      </c>
      <c r="C40" t="inlineStr">
        <is>
          <t>ITA</t>
        </is>
      </c>
      <c r="D40" t="inlineStr">
        <is>
          <t>Price|Primary Energy|Coal</t>
        </is>
      </c>
      <c r="E40" t="inlineStr">
        <is>
          <t>US$2010/GJ</t>
        </is>
      </c>
      <c r="F40" t="n">
        <v>1.8211</v>
      </c>
      <c r="G40" t="n">
        <v>2.3668</v>
      </c>
      <c r="H40" t="n">
        <v>4.0582</v>
      </c>
      <c r="I40" t="n">
        <v>-2.2202</v>
      </c>
      <c r="J40" t="n">
        <v>-3.1235</v>
      </c>
      <c r="K40" t="n">
        <v>2.1836</v>
      </c>
      <c r="L40" t="n">
        <v>2.7033</v>
      </c>
      <c r="M40" t="inlineStr">
        <is>
          <t>Price|Primary Energy|Coal</t>
        </is>
      </c>
      <c r="N40" t="inlineStr">
        <is>
          <t>fuel_supply</t>
        </is>
      </c>
      <c r="O40" t="inlineStr">
        <is>
          <t>coal</t>
        </is>
      </c>
    </row>
    <row r="41">
      <c r="A41" t="inlineStr">
        <is>
          <t>Downscaling[MESSAGEix-GLOBIOM 1.1-M-R12]</t>
        </is>
      </c>
      <c r="B41" t="inlineStr">
        <is>
          <t>Nationally Determined Contributions (NDCs)</t>
        </is>
      </c>
      <c r="C41" t="inlineStr">
        <is>
          <t>ITA</t>
        </is>
      </c>
      <c r="D41" t="inlineStr">
        <is>
          <t>Price|Secondary Energy|Liquids|Oil</t>
        </is>
      </c>
      <c r="E41" t="inlineStr">
        <is>
          <t>US$2010/GJ</t>
        </is>
      </c>
      <c r="F41" t="n">
        <v>3.1243</v>
      </c>
      <c r="G41" t="n">
        <v>4.3204</v>
      </c>
      <c r="H41" t="n">
        <v>4.5172</v>
      </c>
      <c r="I41" t="n">
        <v>5.2997</v>
      </c>
      <c r="J41" t="n">
        <v>5.3038</v>
      </c>
      <c r="K41" t="n">
        <v>5.7704</v>
      </c>
      <c r="L41" t="n">
        <v>5.7683</v>
      </c>
      <c r="M41" t="inlineStr">
        <is>
          <t>Price|Secondary Energy|Liquids|Oil</t>
        </is>
      </c>
      <c r="N41" t="inlineStr">
        <is>
          <t>fuel_supply</t>
        </is>
      </c>
      <c r="O41" t="inlineStr">
        <is>
          <t>oil</t>
        </is>
      </c>
    </row>
    <row r="42">
      <c r="A42" t="inlineStr">
        <is>
          <t>Downscaling[MESSAGEix-GLOBIOM 1.1-M-R12]</t>
        </is>
      </c>
      <c r="B42" t="inlineStr">
        <is>
          <t>Fragmented World</t>
        </is>
      </c>
      <c r="C42" t="inlineStr">
        <is>
          <t>ITA</t>
        </is>
      </c>
      <c r="D42" t="inlineStr">
        <is>
          <t>Price|Primary Energy|Gas</t>
        </is>
      </c>
      <c r="E42" t="inlineStr">
        <is>
          <t>US$2010/GJ</t>
        </is>
      </c>
      <c r="F42" t="n">
        <v>2.4039</v>
      </c>
      <c r="G42" t="n">
        <v>2.8899</v>
      </c>
      <c r="H42" t="n">
        <v>7.7437</v>
      </c>
      <c r="I42" t="n">
        <v>3.6636</v>
      </c>
      <c r="J42" t="n">
        <v>3.8386</v>
      </c>
      <c r="K42" t="n">
        <v>4.2272</v>
      </c>
      <c r="L42" t="n">
        <v>4.8584</v>
      </c>
      <c r="M42" t="inlineStr">
        <is>
          <t>Price|Primary Energy|Gas</t>
        </is>
      </c>
      <c r="N42" t="inlineStr">
        <is>
          <t>fuel_supply</t>
        </is>
      </c>
      <c r="O42" t="inlineStr">
        <is>
          <t>gas</t>
        </is>
      </c>
    </row>
    <row r="43">
      <c r="A43" t="inlineStr">
        <is>
          <t>Downscaling[MESSAGEix-GLOBIOM 1.1-M-R12]</t>
        </is>
      </c>
      <c r="B43" t="inlineStr">
        <is>
          <t>Current Policies</t>
        </is>
      </c>
      <c r="C43" t="inlineStr">
        <is>
          <t>ITA</t>
        </is>
      </c>
      <c r="D43" t="inlineStr">
        <is>
          <t>Price|Primary Energy|Biomass</t>
        </is>
      </c>
      <c r="E43" t="inlineStr">
        <is>
          <t>US$2010/GJ</t>
        </is>
      </c>
      <c r="F43" t="n">
        <v>0.7933</v>
      </c>
      <c r="G43" t="n">
        <v>1.8441</v>
      </c>
      <c r="H43" t="n">
        <v>4.6742</v>
      </c>
      <c r="I43" t="n">
        <v>2.1607</v>
      </c>
      <c r="J43" t="n">
        <v>3.5694</v>
      </c>
      <c r="K43" t="n">
        <v>4.215</v>
      </c>
      <c r="L43" t="n">
        <v>3.1745</v>
      </c>
      <c r="M43" t="inlineStr">
        <is>
          <t>Price|Primary Energy|Biomass</t>
        </is>
      </c>
      <c r="N43" t="inlineStr">
        <is>
          <t>fuel_supply</t>
        </is>
      </c>
      <c r="O43" t="inlineStr">
        <is>
          <t>bioenergy</t>
        </is>
      </c>
    </row>
    <row r="44">
      <c r="A44" t="inlineStr">
        <is>
          <t>Downscaling[MESSAGEix-GLOBIOM 1.1-M-R12]</t>
        </is>
      </c>
      <c r="B44" t="inlineStr">
        <is>
          <t>Current Policies</t>
        </is>
      </c>
      <c r="C44" t="inlineStr">
        <is>
          <t>ITA</t>
        </is>
      </c>
      <c r="D44" t="inlineStr">
        <is>
          <t>Price|Primary Energy|Coal</t>
        </is>
      </c>
      <c r="E44" t="inlineStr">
        <is>
          <t>US$2010/GJ</t>
        </is>
      </c>
      <c r="F44" t="n">
        <v>1.8211</v>
      </c>
      <c r="G44" t="n">
        <v>2.3668</v>
      </c>
      <c r="H44" t="n">
        <v>4.0582</v>
      </c>
      <c r="I44" t="n">
        <v>2.6913</v>
      </c>
      <c r="J44" t="n">
        <v>2.6015</v>
      </c>
      <c r="K44" t="n">
        <v>1.9307</v>
      </c>
      <c r="L44" t="n">
        <v>2.6609</v>
      </c>
      <c r="M44" t="inlineStr">
        <is>
          <t>Price|Primary Energy|Coal</t>
        </is>
      </c>
      <c r="N44" t="inlineStr">
        <is>
          <t>fuel_supply</t>
        </is>
      </c>
      <c r="O44" t="inlineStr">
        <is>
          <t>coal</t>
        </is>
      </c>
    </row>
    <row r="45">
      <c r="A45" t="inlineStr">
        <is>
          <t>Downscaling[MESSAGEix-GLOBIOM 1.1-M-R12]</t>
        </is>
      </c>
      <c r="B45" t="inlineStr">
        <is>
          <t>Current Policies</t>
        </is>
      </c>
      <c r="C45" t="inlineStr">
        <is>
          <t>ITA</t>
        </is>
      </c>
      <c r="D45" t="inlineStr">
        <is>
          <t>Price|Primary Energy|Gas</t>
        </is>
      </c>
      <c r="E45" t="inlineStr">
        <is>
          <t>US$2010/GJ</t>
        </is>
      </c>
      <c r="F45" t="n">
        <v>2.4039</v>
      </c>
      <c r="G45" t="n">
        <v>2.8899</v>
      </c>
      <c r="H45" t="n">
        <v>7.7437</v>
      </c>
      <c r="I45" t="n">
        <v>3.6228</v>
      </c>
      <c r="J45" t="n">
        <v>4.0198</v>
      </c>
      <c r="K45" t="n">
        <v>4.3289</v>
      </c>
      <c r="L45" t="n">
        <v>4.7777</v>
      </c>
      <c r="M45" t="inlineStr">
        <is>
          <t>Price|Primary Energy|Gas</t>
        </is>
      </c>
      <c r="N45" t="inlineStr">
        <is>
          <t>fuel_supply</t>
        </is>
      </c>
      <c r="O45" t="inlineStr">
        <is>
          <t>gas</t>
        </is>
      </c>
    </row>
    <row r="46">
      <c r="A46" t="inlineStr">
        <is>
          <t>Downscaling[MESSAGEix-GLOBIOM 1.1-M-R12]</t>
        </is>
      </c>
      <c r="B46" t="inlineStr">
        <is>
          <t>Current Policies</t>
        </is>
      </c>
      <c r="C46" t="inlineStr">
        <is>
          <t>ITA</t>
        </is>
      </c>
      <c r="D46" t="inlineStr">
        <is>
          <t>Price|Secondary Energy|Liquids|Oil</t>
        </is>
      </c>
      <c r="E46" t="inlineStr">
        <is>
          <t>US$2010/GJ</t>
        </is>
      </c>
      <c r="F46" t="n">
        <v>3.1243</v>
      </c>
      <c r="G46" t="n">
        <v>4.303</v>
      </c>
      <c r="H46" t="n">
        <v>8.9704</v>
      </c>
      <c r="I46" t="n">
        <v>4.882</v>
      </c>
      <c r="J46" t="n">
        <v>5.679</v>
      </c>
      <c r="K46" t="n">
        <v>6.1927</v>
      </c>
      <c r="L46" t="n">
        <v>6.5092</v>
      </c>
      <c r="M46" t="inlineStr">
        <is>
          <t>Price|Secondary Energy|Liquids|Oil</t>
        </is>
      </c>
      <c r="N46" t="inlineStr">
        <is>
          <t>fuel_supply</t>
        </is>
      </c>
      <c r="O46" t="inlineStr">
        <is>
          <t>oil</t>
        </is>
      </c>
    </row>
    <row r="47">
      <c r="A47" t="inlineStr">
        <is>
          <t>Downscaling[MESSAGEix-GLOBIOM 1.1-M-R12]</t>
        </is>
      </c>
      <c r="B47" t="inlineStr">
        <is>
          <t>Low demand</t>
        </is>
      </c>
      <c r="C47" t="inlineStr">
        <is>
          <t>ITA</t>
        </is>
      </c>
      <c r="D47" t="inlineStr">
        <is>
          <t>Price|Primary Energy|Gas</t>
        </is>
      </c>
      <c r="E47" t="inlineStr">
        <is>
          <t>US$2010/GJ</t>
        </is>
      </c>
      <c r="F47" t="n">
        <v>2.4039</v>
      </c>
      <c r="G47" t="n">
        <v>2.8318</v>
      </c>
      <c r="H47" t="n">
        <v>0.6840000000000001</v>
      </c>
      <c r="I47" t="n">
        <v>0.5723</v>
      </c>
      <c r="J47" t="n">
        <v>1.6143</v>
      </c>
      <c r="K47" t="n">
        <v>4.744</v>
      </c>
      <c r="L47" t="n">
        <v>5.2604</v>
      </c>
      <c r="M47" t="inlineStr">
        <is>
          <t>Price|Primary Energy|Gas</t>
        </is>
      </c>
      <c r="N47" t="inlineStr">
        <is>
          <t>fuel_supply</t>
        </is>
      </c>
      <c r="O47" t="inlineStr">
        <is>
          <t>gas</t>
        </is>
      </c>
    </row>
    <row r="48">
      <c r="A48" t="inlineStr">
        <is>
          <t>Downscaling[MESSAGEix-GLOBIOM 1.1-M-R12]</t>
        </is>
      </c>
      <c r="B48" t="inlineStr">
        <is>
          <t>Nationally Determined Contributions (NDCs)</t>
        </is>
      </c>
      <c r="C48" t="inlineStr">
        <is>
          <t>ITA</t>
        </is>
      </c>
      <c r="D48" t="inlineStr">
        <is>
          <t>Price|Primary Energy|Coal</t>
        </is>
      </c>
      <c r="E48" t="inlineStr">
        <is>
          <t>US$2010/GJ</t>
        </is>
      </c>
      <c r="F48" t="n">
        <v>1.8211</v>
      </c>
      <c r="G48" t="n">
        <v>1.816</v>
      </c>
      <c r="H48" t="n">
        <v>-2.3642</v>
      </c>
      <c r="I48" t="n">
        <v>-2.1755</v>
      </c>
      <c r="J48" t="n">
        <v>-2.5793</v>
      </c>
      <c r="K48" t="n">
        <v>2.0838</v>
      </c>
      <c r="L48" t="n">
        <v>2.1049</v>
      </c>
      <c r="M48" t="inlineStr">
        <is>
          <t>Price|Primary Energy|Coal</t>
        </is>
      </c>
      <c r="N48" t="inlineStr">
        <is>
          <t>fuel_supply</t>
        </is>
      </c>
      <c r="O48" t="inlineStr">
        <is>
          <t>coal</t>
        </is>
      </c>
    </row>
    <row r="49">
      <c r="A49" t="inlineStr">
        <is>
          <t>Downscaling[MESSAGEix-GLOBIOM 1.1-M-R12]</t>
        </is>
      </c>
      <c r="B49" t="inlineStr">
        <is>
          <t>Fragmented World</t>
        </is>
      </c>
      <c r="C49" t="inlineStr">
        <is>
          <t>ITA</t>
        </is>
      </c>
      <c r="D49" t="inlineStr">
        <is>
          <t>Price|Secondary Energy|Liquids|Oil</t>
        </is>
      </c>
      <c r="E49" t="inlineStr">
        <is>
          <t>US$2010/GJ</t>
        </is>
      </c>
      <c r="F49" t="n">
        <v>3.1243</v>
      </c>
      <c r="G49" t="n">
        <v>4.303</v>
      </c>
      <c r="H49" t="n">
        <v>8.9704</v>
      </c>
      <c r="I49" t="n">
        <v>5.3501</v>
      </c>
      <c r="J49" t="n">
        <v>5.1689</v>
      </c>
      <c r="K49" t="n">
        <v>5.8175</v>
      </c>
      <c r="L49" t="n">
        <v>5.8238</v>
      </c>
      <c r="M49" t="inlineStr">
        <is>
          <t>Price|Secondary Energy|Liquids|Oil</t>
        </is>
      </c>
      <c r="N49" t="inlineStr">
        <is>
          <t>fuel_supply</t>
        </is>
      </c>
      <c r="O49" t="inlineStr">
        <is>
          <t>oil</t>
        </is>
      </c>
    </row>
    <row r="50">
      <c r="A50" t="inlineStr">
        <is>
          <t>Downscaling[MESSAGEix-GLOBIOM 1.1-M-R12]</t>
        </is>
      </c>
      <c r="B50" t="inlineStr">
        <is>
          <t>Low demand</t>
        </is>
      </c>
      <c r="C50" t="inlineStr">
        <is>
          <t>ITA</t>
        </is>
      </c>
      <c r="D50" t="inlineStr">
        <is>
          <t>Price|Secondary Energy|Liquids|Oil</t>
        </is>
      </c>
      <c r="E50" t="inlineStr">
        <is>
          <t>US$2010/GJ</t>
        </is>
      </c>
      <c r="F50" t="n">
        <v>3.1243</v>
      </c>
      <c r="G50" t="n">
        <v>4.3204</v>
      </c>
      <c r="H50" t="n">
        <v>4.169</v>
      </c>
      <c r="I50" t="n">
        <v>4.8044</v>
      </c>
      <c r="J50" t="n">
        <v>4.8071</v>
      </c>
      <c r="K50" t="n">
        <v>8.4628</v>
      </c>
      <c r="L50" t="n">
        <v>3.1471</v>
      </c>
      <c r="M50" t="inlineStr">
        <is>
          <t>Price|Secondary Energy|Liquids|Oil</t>
        </is>
      </c>
      <c r="N50" t="inlineStr">
        <is>
          <t>fuel_supply</t>
        </is>
      </c>
      <c r="O50" t="inlineStr">
        <is>
          <t>oil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E15" sqref="E15"/>
    </sheetView>
  </sheetViews>
  <sheetFormatPr baseColWidth="8" defaultRowHeight="14.25"/>
  <cols>
    <col width="7.796875" bestFit="1" customWidth="1" min="1" max="1"/>
    <col width="9.73046875" bestFit="1" customWidth="1" min="2" max="2"/>
    <col width="22.265625" bestFit="1" customWidth="1" min="3" max="3"/>
    <col width="23.3984375" bestFit="1" customWidth="1" min="4" max="4"/>
    <col width="18" bestFit="1" customWidth="1" min="5" max="5"/>
    <col width="19.1328125" bestFit="1" customWidth="1" min="6" max="7"/>
    <col width="20.265625" bestFit="1" customWidth="1" min="8" max="8"/>
  </cols>
  <sheetData>
    <row r="1">
      <c r="A1" s="3" t="inlineStr">
        <is>
          <t>iso_code</t>
        </is>
      </c>
      <c r="B1" s="3" t="inlineStr">
        <is>
          <t>model_fuel</t>
        </is>
      </c>
      <c r="C1" s="3" t="inlineStr">
        <is>
          <t>generation_twh_gem_irena</t>
        </is>
      </c>
      <c r="D1" s="3" t="inlineStr">
        <is>
          <t>generation_twh_gem_ember</t>
        </is>
      </c>
      <c r="E1" s="3" t="inlineStr">
        <is>
          <t>generation_twh_irena</t>
        </is>
      </c>
      <c r="F1" s="3" t="inlineStr">
        <is>
          <t>generation_twh_ember</t>
        </is>
      </c>
      <c r="G1" s="3" t="inlineStr">
        <is>
          <t>utilization_factor_irena</t>
        </is>
      </c>
      <c r="H1" s="3" t="inlineStr">
        <is>
          <t>utilization_factor_ember</t>
        </is>
      </c>
    </row>
    <row r="2">
      <c r="A2" t="inlineStr">
        <is>
          <t>MEX</t>
        </is>
      </c>
      <c r="B2" t="inlineStr">
        <is>
          <t>bioenergy</t>
        </is>
      </c>
      <c r="C2" t="n">
        <v>0.7</v>
      </c>
      <c r="D2" t="n">
        <v>2.4</v>
      </c>
      <c r="E2" t="n">
        <v>2</v>
      </c>
      <c r="F2" t="n">
        <v>6.7</v>
      </c>
      <c r="G2" t="n">
        <v>0.26</v>
      </c>
      <c r="H2" t="n">
        <v>0.88</v>
      </c>
    </row>
    <row r="3">
      <c r="A3" t="inlineStr">
        <is>
          <t>MEX</t>
        </is>
      </c>
      <c r="B3" t="inlineStr">
        <is>
          <t>coal</t>
        </is>
      </c>
      <c r="C3" t="n">
        <v>21.5</v>
      </c>
      <c r="D3" t="n">
        <v>21.4</v>
      </c>
      <c r="E3" t="n">
        <v>24</v>
      </c>
      <c r="F3" t="n">
        <v>21.4</v>
      </c>
      <c r="G3" t="n">
        <v>0.46</v>
      </c>
      <c r="H3" t="n">
        <v>0.45</v>
      </c>
    </row>
    <row r="4">
      <c r="A4" t="inlineStr">
        <is>
          <t>MEX</t>
        </is>
      </c>
      <c r="B4" t="inlineStr">
        <is>
          <t>gas</t>
        </is>
      </c>
      <c r="C4" t="n">
        <v>257.3</v>
      </c>
      <c r="D4" t="n">
        <v>192.6</v>
      </c>
      <c r="E4" t="n">
        <v>217.5</v>
      </c>
      <c r="F4" t="n">
        <v>192.1</v>
      </c>
      <c r="G4" t="n">
        <v>0.67</v>
      </c>
      <c r="H4" t="n">
        <v>0.5</v>
      </c>
    </row>
    <row r="5">
      <c r="A5" t="inlineStr">
        <is>
          <t>MEX</t>
        </is>
      </c>
      <c r="B5" t="inlineStr">
        <is>
          <t>geothermal</t>
        </is>
      </c>
      <c r="C5" t="n">
        <v>4.3</v>
      </c>
      <c r="E5" t="n">
        <v>4.5</v>
      </c>
      <c r="G5" t="n">
        <v>0.52</v>
      </c>
    </row>
    <row r="6">
      <c r="A6" t="inlineStr">
        <is>
          <t>MEX</t>
        </is>
      </c>
      <c r="B6" t="inlineStr">
        <is>
          <t>hydro</t>
        </is>
      </c>
      <c r="C6" t="n">
        <v>33</v>
      </c>
      <c r="D6" t="n">
        <v>31.6</v>
      </c>
      <c r="E6" t="n">
        <v>35.9</v>
      </c>
      <c r="F6" t="n">
        <v>35.6</v>
      </c>
      <c r="G6" t="n">
        <v>0.32</v>
      </c>
      <c r="H6" t="n">
        <v>0.31</v>
      </c>
    </row>
    <row r="7">
      <c r="A7" t="inlineStr">
        <is>
          <t>MEX</t>
        </is>
      </c>
      <c r="B7" t="inlineStr">
        <is>
          <t>nuclear</t>
        </is>
      </c>
      <c r="C7" t="n">
        <v>10.8</v>
      </c>
      <c r="D7" t="n">
        <v>10.8</v>
      </c>
      <c r="E7" t="n">
        <v>10.9</v>
      </c>
      <c r="F7" t="n">
        <v>10.9</v>
      </c>
      <c r="G7" t="n">
        <v>0.77</v>
      </c>
      <c r="H7" t="n">
        <v>0.77</v>
      </c>
    </row>
    <row r="8">
      <c r="A8" t="inlineStr">
        <is>
          <t>MEX</t>
        </is>
      </c>
      <c r="B8" t="inlineStr">
        <is>
          <t>oil</t>
        </is>
      </c>
      <c r="C8" t="n">
        <v>6.7</v>
      </c>
      <c r="D8" t="n">
        <v>8.4</v>
      </c>
      <c r="E8" t="n">
        <v>39.8</v>
      </c>
      <c r="F8" t="n">
        <v>32.7</v>
      </c>
      <c r="G8" t="n">
        <v>0.11</v>
      </c>
      <c r="H8" t="n">
        <v>0.14</v>
      </c>
    </row>
    <row r="9">
      <c r="A9" t="inlineStr">
        <is>
          <t>MEX</t>
        </is>
      </c>
      <c r="B9" t="inlineStr">
        <is>
          <t>solar</t>
        </is>
      </c>
      <c r="C9" t="n">
        <v>28.2</v>
      </c>
      <c r="D9" t="n">
        <v>27.9</v>
      </c>
      <c r="E9" t="n">
        <v>20.6</v>
      </c>
      <c r="F9" t="n">
        <v>20.3</v>
      </c>
      <c r="G9" t="n">
        <v>0.25</v>
      </c>
      <c r="H9" t="n">
        <v>0.25</v>
      </c>
    </row>
    <row r="10">
      <c r="A10" t="inlineStr">
        <is>
          <t>MEX</t>
        </is>
      </c>
      <c r="B10" t="inlineStr">
        <is>
          <t>wind</t>
        </is>
      </c>
      <c r="C10" t="n">
        <v>22.3</v>
      </c>
      <c r="D10" t="n">
        <v>23.1</v>
      </c>
      <c r="E10" t="n">
        <v>20.6</v>
      </c>
      <c r="F10" t="n">
        <v>20.5</v>
      </c>
      <c r="G10" t="n">
        <v>0.31</v>
      </c>
      <c r="H10" t="n">
        <v>0.32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iso_code</t>
        </is>
      </c>
      <c r="B1" s="8" t="inlineStr">
        <is>
          <t>model_fuel</t>
        </is>
      </c>
      <c r="C1" s="8" t="inlineStr">
        <is>
          <t>generation_twh_gem_irena</t>
        </is>
      </c>
      <c r="D1" s="8" t="inlineStr">
        <is>
          <t>generation_twh_gem_ember</t>
        </is>
      </c>
      <c r="E1" s="8" t="inlineStr">
        <is>
          <t>generation_twh_irena</t>
        </is>
      </c>
      <c r="F1" s="8" t="inlineStr">
        <is>
          <t>generation_twh_ember</t>
        </is>
      </c>
      <c r="G1" s="8" t="inlineStr">
        <is>
          <t>utilization_factor_irena</t>
        </is>
      </c>
      <c r="H1" s="8" t="inlineStr">
        <is>
          <t>utilization_factor_ember</t>
        </is>
      </c>
    </row>
    <row r="2">
      <c r="A2" t="inlineStr">
        <is>
          <t>ITA</t>
        </is>
      </c>
      <c r="B2" t="inlineStr">
        <is>
          <t>bioenergy</t>
        </is>
      </c>
      <c r="C2" t="n">
        <v>3.1</v>
      </c>
      <c r="D2" t="n">
        <v>3.3</v>
      </c>
      <c r="E2" t="n">
        <v>17.6</v>
      </c>
      <c r="F2" t="n">
        <v>23.5</v>
      </c>
      <c r="G2" t="n">
        <v>0.59</v>
      </c>
      <c r="H2" t="n">
        <v>0.64</v>
      </c>
    </row>
    <row r="3">
      <c r="A3" t="inlineStr">
        <is>
          <t>ITA</t>
        </is>
      </c>
      <c r="B3" t="inlineStr">
        <is>
          <t>coal</t>
        </is>
      </c>
      <c r="C3" t="inlineStr"/>
      <c r="D3" t="n">
        <v>17.2</v>
      </c>
      <c r="E3" t="inlineStr"/>
      <c r="F3" t="n">
        <v>22.6</v>
      </c>
      <c r="G3" t="inlineStr"/>
      <c r="H3" t="n">
        <v>0.38</v>
      </c>
    </row>
    <row r="4">
      <c r="A4" t="inlineStr">
        <is>
          <t>ITA</t>
        </is>
      </c>
      <c r="B4" t="inlineStr">
        <is>
          <t>gas</t>
        </is>
      </c>
      <c r="C4" t="inlineStr"/>
      <c r="D4" t="n">
        <v>111.9</v>
      </c>
      <c r="E4" t="inlineStr"/>
      <c r="F4" t="n">
        <v>141.5</v>
      </c>
      <c r="G4" t="inlineStr"/>
      <c r="H4" t="n">
        <v>0.29</v>
      </c>
    </row>
    <row r="5">
      <c r="A5" t="inlineStr">
        <is>
          <t>ITA</t>
        </is>
      </c>
      <c r="B5" t="inlineStr">
        <is>
          <t>geothermal</t>
        </is>
      </c>
      <c r="C5" t="n">
        <v>6.3</v>
      </c>
      <c r="D5" t="inlineStr"/>
      <c r="E5" t="n">
        <v>5.8</v>
      </c>
      <c r="F5" t="inlineStr"/>
      <c r="G5" t="n">
        <v>0.86</v>
      </c>
      <c r="H5" t="inlineStr"/>
    </row>
    <row r="6">
      <c r="A6" t="inlineStr">
        <is>
          <t>ITA</t>
        </is>
      </c>
      <c r="B6" t="inlineStr">
        <is>
          <t>hydro</t>
        </is>
      </c>
      <c r="C6" t="n">
        <v>20.7</v>
      </c>
      <c r="D6" t="n">
        <v>23.4</v>
      </c>
      <c r="E6" t="n">
        <v>30.3</v>
      </c>
      <c r="F6" t="n">
        <v>28.4</v>
      </c>
      <c r="G6" t="n">
        <v>0.15</v>
      </c>
      <c r="H6" t="n">
        <v>0.17</v>
      </c>
    </row>
    <row r="7">
      <c r="A7" t="inlineStr">
        <is>
          <t>ITA</t>
        </is>
      </c>
      <c r="B7" t="inlineStr">
        <is>
          <t>oil</t>
        </is>
      </c>
      <c r="C7" t="n">
        <v>0.6</v>
      </c>
      <c r="D7" t="n">
        <v>24</v>
      </c>
      <c r="E7" t="n">
        <v>16</v>
      </c>
      <c r="F7" t="n">
        <v>15.6</v>
      </c>
      <c r="G7" t="n">
        <v>0.03</v>
      </c>
      <c r="H7" t="n">
        <v>1.24</v>
      </c>
    </row>
    <row r="8">
      <c r="A8" t="inlineStr">
        <is>
          <t>ITA</t>
        </is>
      </c>
      <c r="B8" t="inlineStr">
        <is>
          <t>solar</t>
        </is>
      </c>
      <c r="C8" t="n">
        <v>5.4</v>
      </c>
      <c r="D8" t="n">
        <v>5.4</v>
      </c>
      <c r="E8" t="n">
        <v>28.1</v>
      </c>
      <c r="F8" t="n">
        <v>28.1</v>
      </c>
      <c r="G8" t="n">
        <v>0.13</v>
      </c>
      <c r="H8" t="n">
        <v>0.13</v>
      </c>
    </row>
    <row r="9">
      <c r="A9" t="inlineStr">
        <is>
          <t>ITA</t>
        </is>
      </c>
      <c r="B9" t="inlineStr">
        <is>
          <t>wind</t>
        </is>
      </c>
      <c r="C9" t="n">
        <v>17</v>
      </c>
      <c r="D9" t="n">
        <v>16.8</v>
      </c>
      <c r="E9" t="n">
        <v>20.5</v>
      </c>
      <c r="F9" t="n">
        <v>20.3</v>
      </c>
      <c r="G9" t="n">
        <v>0.2</v>
      </c>
      <c r="H9" t="n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2025-07-27T03:56:27Z</dcterms:modified>
  <cp:lastModifiedBy>Amit Kanudia</cp:lastModifiedBy>
</cp:coreProperties>
</file>