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SuppXLS\"/>
    </mc:Choice>
  </mc:AlternateContent>
  <xr:revisionPtr revIDLastSave="0" documentId="13_ncr:1_{01F6547B-089F-4D6F-8A69-B4848DD8388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<sst xmlns="http://schemas.openxmlformats.org/spreadsheetml/2006/main" count="158" uniqueCount="65">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</sst>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21</v>
      </c>
      <c r="Q3" t="s">
        <v>48</v>
      </c>
      <c r="R3">
        <v>2050</v>
      </c>
      <c r="S3" t="s">
        <v>49</v>
      </c>
      <c r="T3">
        <v>2050</v>
      </c>
      <c r="V3" t="s">
        <v>50</v>
      </c>
    </row>
    <row r="4" spans="2:36" x14ac:dyDescent="0.45">
      <c r="B4" t="s">
        <v>18</v>
      </c>
      <c r="C4" t="s">
        <v>17</v>
      </c>
      <c r="D4" t="s">
        <v>20</v>
      </c>
      <c r="O4" t="s">
        <v>47</v>
      </c>
      <c r="P4" t="s">
        <v>1</v>
      </c>
      <c r="Q4" s="4" cm="1">
        <f t="array" ref="Q4">MAX(_xlfn._xlws.FILTER(_xlfn.BYROW(historical_data!$D$24:$AA$30, _xlfn.LAMBDA(_xlpm.r, MAX(_xlpm.r))), historical_data!$C$24:$C$30=$P4))</f>
        <v>0.43129337356808434</v>
      </c>
      <c r="R4" s="4"/>
      <c r="S4" s="4" cm="1">
        <f t="array" ref="S4">MIN(_xlfn._xlws.FILTER(_xlfn.BYROW(historical_data!$D$24:$AA$30, _xlfn.LAMBDA(_xlpm.r, MIN(_xlpm.r))), historical_data!$C$24:$C$30=$P4))</f>
        <v>9.4315434766683762E-2</v>
      </c>
    </row>
    <row r="5" spans="2:36" x14ac:dyDescent="0.45">
      <c r="B5" t="s">
        <v>13</v>
      </c>
      <c r="C5" t="s">
        <v>19</v>
      </c>
      <c r="D5">
        <f>VLOOKUP(B5,historical_data!$B$2:$J$12,MATCH(Veda!$J5,historical_data!$B$1:$I$1,0),FALSE)</f>
        <v>0.22</v>
      </c>
      <c r="J5" t="s">
        <v>10</v>
      </c>
      <c r="O5" t="s">
        <v>47</v>
      </c>
      <c r="P5" t="s">
        <v>2</v>
      </c>
      <c r="Q5" s="4" cm="1">
        <f t="array" ref="Q5">MAX(_xlfn._xlws.FILTER(_xlfn.BYROW(historical_data!$D$24:$AA$30, _xlfn.LAMBDA(_xlpm.r, MAX(_xlpm.r))), historical_data!$C$24:$C$30=$P5))</f>
        <v>0.29350540681363757</v>
      </c>
      <c r="R5" s="4">
        <f>IF(Q5&gt;0.7,Q5,0.7)</f>
        <v>0.7</v>
      </c>
      <c r="S5" s="4" cm="1">
        <f t="array" ref="S5">MIN(_xlfn._xlws.FILTER(_xlfn.BYROW(historical_data!$D$24:$AA$30, _xlfn.LAMBDA(_xlpm.r, MIN(_xlpm.r))), historical_data!$C$24:$C$30=$P5))</f>
        <v>5.1995525945360881E-2</v>
      </c>
    </row>
    <row r="6" spans="2:36" x14ac:dyDescent="0.45">
      <c r="B6" t="s">
        <v>15</v>
      </c>
      <c r="C6" t="s">
        <v>19</v>
      </c>
      <c r="D6">
        <f>VLOOKUP(B6,historical_data!$B$2:$J$12,MATCH(Veda!$J6,historical_data!$B$1:$I$1,0),FALSE)</f>
        <v>0.15</v>
      </c>
      <c r="J6" t="s">
        <v>10</v>
      </c>
      <c r="U6" t="s">
        <v>58</v>
      </c>
      <c r="AD6" t="s">
        <v>59</v>
      </c>
    </row>
    <row r="7" spans="2:36" x14ac:dyDescent="0.45">
      <c r="B7" t="s">
        <v>16</v>
      </c>
      <c r="C7" t="s">
        <v>19</v>
      </c>
      <c r="D7">
        <f>VLOOKUP(B7,historical_data!$B$2:$J$12,MATCH(Veda!$J7,historical_data!$B$1:$I$1,0),FALSE)</f>
        <v>0.21</v>
      </c>
      <c r="J7" t="s">
        <v>10</v>
      </c>
      <c r="U7" t="s">
        <v>51</v>
      </c>
      <c r="V7" t="s">
        <v>18</v>
      </c>
      <c r="W7" t="s">
        <v>62</v>
      </c>
      <c r="X7" t="s">
        <v>52</v>
      </c>
      <c r="Y7">
        <v>2022</v>
      </c>
      <c r="Z7">
        <v>2050</v>
      </c>
      <c r="AA7" t="s">
        <v>60</v>
      </c>
      <c r="AB7" t="s">
        <v>61</v>
      </c>
      <c r="AD7" t="s">
        <v>51</v>
      </c>
      <c r="AE7" t="s">
        <v>18</v>
      </c>
      <c r="AF7" t="s">
        <v>52</v>
      </c>
      <c r="AG7" t="s">
        <v>53</v>
      </c>
      <c r="AH7">
        <v>2050</v>
      </c>
      <c r="AI7" t="s">
        <v>60</v>
      </c>
      <c r="AJ7" t="s">
        <v>61</v>
      </c>
    </row>
    <row r="8" spans="2:36" x14ac:dyDescent="0.45">
      <c r="B8" t="s">
        <v>14</v>
      </c>
      <c r="C8" t="s">
        <v>19</v>
      </c>
      <c r="D8">
        <f>VLOOKUP(B8,historical_data!$B$2:$J$12,MATCH(Veda!$J8,historical_data!$B$1:$I$1,0),FALSE)</f>
        <v>0.55000000000000004</v>
      </c>
      <c r="J8" t="s">
        <v>11</v>
      </c>
      <c r="U8" t="s">
        <v>54</v>
      </c>
      <c r="V8" t="s">
        <v>1</v>
      </c>
      <c r="W8" s="1" t="s">
        <v>63</v>
      </c>
      <c r="X8">
        <v>1</v>
      </c>
      <c r="Y8" s="3">
        <f>-Q4*$Q$1*8.76</f>
        <v>-4.1559429477020604</v>
      </c>
      <c r="Z8" s="3"/>
      <c r="AA8">
        <v>0</v>
      </c>
      <c r="AB8">
        <v>3</v>
      </c>
      <c r="AD8" t="s">
        <v>55</v>
      </c>
      <c r="AE8" t="s">
        <v>1</v>
      </c>
      <c r="AF8">
        <v>1</v>
      </c>
      <c r="AG8" s="3">
        <f>-S4*$S$1*8.76</f>
        <v>-0.74358288770053482</v>
      </c>
      <c r="AI8">
        <v>0</v>
      </c>
      <c r="AJ8">
        <v>3</v>
      </c>
    </row>
    <row r="9" spans="2:36" x14ac:dyDescent="0.45">
      <c r="U9" t="s">
        <v>56</v>
      </c>
      <c r="V9" t="s">
        <v>2</v>
      </c>
      <c r="W9" s="1" t="s">
        <v>63</v>
      </c>
      <c r="X9">
        <v>1</v>
      </c>
      <c r="Y9" s="3">
        <f>-Q5*$Q$1*8.76</f>
        <v>-2.8282181000562119</v>
      </c>
      <c r="Z9" s="3">
        <f>-R5*$Q$1*8.76</f>
        <v>-6.7451999999999996</v>
      </c>
      <c r="AA9">
        <v>0</v>
      </c>
      <c r="AB9">
        <v>3</v>
      </c>
      <c r="AD9" t="s">
        <v>57</v>
      </c>
      <c r="AE9" t="s">
        <v>2</v>
      </c>
      <c r="AF9">
        <v>1</v>
      </c>
      <c r="AG9" s="3">
        <f>-S5*$S$1*8.76</f>
        <v>-0.40993272655322516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22</v>
      </c>
    </row>
    <row r="14" spans="2:36" x14ac:dyDescent="0.45">
      <c r="B14" t="s">
        <v>23</v>
      </c>
      <c r="C14" t="s">
        <v>25</v>
      </c>
      <c r="D14" t="s">
        <v>17</v>
      </c>
    </row>
    <row r="15" spans="2:36" x14ac:dyDescent="0.45">
      <c r="B15" t="s">
        <v>24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26</v>
      </c>
    </row>
    <row r="16" spans="2:36" x14ac:dyDescent="0.45">
      <c r="L16" t="s">
        <v>27</v>
      </c>
    </row>
    <row r="17" spans="2:12" x14ac:dyDescent="0.45">
      <c r="L17" t="s">
        <v>28</v>
      </c>
    </row>
    <row r="18" spans="2:12" x14ac:dyDescent="0.45">
      <c r="L18" t="s">
        <v>29</v>
      </c>
    </row>
    <row r="19" spans="2:12" x14ac:dyDescent="0.45">
      <c r="L19" t="s">
        <v>30</v>
      </c>
    </row>
    <row r="20" spans="2:12" x14ac:dyDescent="0.45">
      <c r="B20" t="s">
        <v>22</v>
      </c>
      <c r="L20" t="s">
        <v>31</v>
      </c>
    </row>
    <row r="21" spans="2:12" x14ac:dyDescent="0.45">
      <c r="B21" t="s">
        <v>23</v>
      </c>
      <c r="C21" t="s">
        <v>40</v>
      </c>
      <c r="D21" t="s">
        <v>39</v>
      </c>
      <c r="E21" t="s">
        <v>25</v>
      </c>
      <c r="L21" t="s">
        <v>32</v>
      </c>
    </row>
    <row r="22" spans="2:12" x14ac:dyDescent="0.45">
      <c r="B22" t="s">
        <v>41</v>
      </c>
      <c r="C22" t="s">
        <v>1</v>
      </c>
      <c r="D22" t="s">
        <v>42</v>
      </c>
      <c r="E22">
        <f>G22*3.6</f>
        <v>338.40000000000003</v>
      </c>
      <c r="G22">
        <v>94</v>
      </c>
      <c r="L22" t="s">
        <v>33</v>
      </c>
    </row>
    <row r="23" spans="2:12" x14ac:dyDescent="0.45">
      <c r="B23" t="s">
        <v>41</v>
      </c>
      <c r="C23" t="s">
        <v>2</v>
      </c>
      <c r="D23" t="s">
        <v>42</v>
      </c>
      <c r="E23">
        <f t="shared" ref="E23:E24" si="0">G23*3.6</f>
        <v>198</v>
      </c>
      <c r="G23">
        <v>55</v>
      </c>
      <c r="L23" t="s">
        <v>34</v>
      </c>
    </row>
    <row r="24" spans="2:12" x14ac:dyDescent="0.45">
      <c r="B24" t="s">
        <v>41</v>
      </c>
      <c r="C24" t="s">
        <v>3</v>
      </c>
      <c r="D24" t="s">
        <v>42</v>
      </c>
      <c r="E24">
        <f t="shared" si="0"/>
        <v>252</v>
      </c>
      <c r="G24">
        <v>70</v>
      </c>
      <c r="L24" t="s">
        <v>35</v>
      </c>
    </row>
    <row r="25" spans="2:12" x14ac:dyDescent="0.45">
      <c r="L25" t="s">
        <v>36</v>
      </c>
    </row>
    <row r="26" spans="2:12" x14ac:dyDescent="0.45">
      <c r="L26" t="s">
        <v>37</v>
      </c>
    </row>
    <row r="27" spans="2:12" x14ac:dyDescent="0.45">
      <c r="L2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3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26" x14ac:dyDescent="0.45">
      <c r="A2" t="s">
        <v>64</v>
      </c>
      <c r="B2" t="s">
        <v>0</v>
      </c>
      <c r="C2">
        <v>1.7</v>
      </c>
      <c r="D2">
        <v>1.6</v>
      </c>
      <c r="E2">
        <v>9.8000000000000007</v>
      </c>
      <c r="F2">
        <v>10.4</v>
      </c>
      <c r="G2">
        <v>0.54</v>
      </c>
      <c r="H2">
        <v>0.52</v>
      </c>
    </row>
    <row r="3" spans="1:26" x14ac:dyDescent="0.45">
      <c r="A3" t="s">
        <v>64</v>
      </c>
      <c r="B3" t="s">
        <v>1</v>
      </c>
      <c r="D3">
        <v>3.3</v>
      </c>
      <c r="F3">
        <v>4.3</v>
      </c>
      <c r="H3">
        <v>0.2</v>
      </c>
    </row>
    <row r="4" spans="1:26" x14ac:dyDescent="0.45">
      <c r="A4" t="s">
        <v>64</v>
      </c>
      <c r="B4" t="s">
        <v>2</v>
      </c>
      <c r="D4">
        <v>24.2</v>
      </c>
      <c r="F4">
        <v>45.7</v>
      </c>
      <c r="H4">
        <v>0.28999999999999998</v>
      </c>
    </row>
    <row r="5" spans="1:26" x14ac:dyDescent="0.45">
      <c r="A5" t="s">
        <v>64</v>
      </c>
      <c r="B5" t="s">
        <v>12</v>
      </c>
      <c r="C5">
        <v>0</v>
      </c>
      <c r="E5">
        <v>0.1</v>
      </c>
      <c r="G5">
        <v>0.8</v>
      </c>
    </row>
    <row r="6" spans="1:26" x14ac:dyDescent="0.45">
      <c r="A6" t="s">
        <v>64</v>
      </c>
      <c r="B6" t="s">
        <v>13</v>
      </c>
      <c r="C6">
        <v>38.6</v>
      </c>
      <c r="D6">
        <v>36.799999999999997</v>
      </c>
      <c r="E6">
        <v>51</v>
      </c>
      <c r="F6">
        <v>45.5</v>
      </c>
      <c r="G6">
        <v>0.22</v>
      </c>
      <c r="H6">
        <v>0.21</v>
      </c>
    </row>
    <row r="7" spans="1:26" x14ac:dyDescent="0.45">
      <c r="A7" t="s">
        <v>64</v>
      </c>
      <c r="B7" t="s">
        <v>14</v>
      </c>
      <c r="C7">
        <v>307.39999999999998</v>
      </c>
      <c r="D7">
        <v>307.39999999999998</v>
      </c>
      <c r="E7">
        <v>294.7</v>
      </c>
      <c r="F7">
        <v>294.7</v>
      </c>
      <c r="G7">
        <v>0.55000000000000004</v>
      </c>
      <c r="H7">
        <v>0.55000000000000004</v>
      </c>
    </row>
    <row r="8" spans="1:26" x14ac:dyDescent="0.45">
      <c r="A8" t="s">
        <v>64</v>
      </c>
      <c r="B8" t="s">
        <v>3</v>
      </c>
      <c r="C8">
        <v>1</v>
      </c>
      <c r="D8">
        <v>12.3</v>
      </c>
      <c r="E8">
        <v>9.1999999999999993</v>
      </c>
      <c r="F8">
        <v>10.5</v>
      </c>
      <c r="G8">
        <v>0.05</v>
      </c>
      <c r="H8">
        <v>0.61</v>
      </c>
    </row>
    <row r="9" spans="1:26" x14ac:dyDescent="0.45">
      <c r="A9" t="s">
        <v>64</v>
      </c>
      <c r="B9" t="s">
        <v>15</v>
      </c>
      <c r="C9">
        <v>13.8</v>
      </c>
      <c r="D9">
        <v>11.5</v>
      </c>
      <c r="E9">
        <v>20</v>
      </c>
      <c r="F9">
        <v>19.600000000000001</v>
      </c>
      <c r="G9">
        <v>0.15</v>
      </c>
      <c r="H9">
        <v>0.13</v>
      </c>
    </row>
    <row r="10" spans="1:26" x14ac:dyDescent="0.45">
      <c r="A10" t="s">
        <v>64</v>
      </c>
      <c r="B10" t="s">
        <v>16</v>
      </c>
      <c r="C10">
        <v>41.5</v>
      </c>
      <c r="D10">
        <v>42.1</v>
      </c>
      <c r="E10">
        <v>38</v>
      </c>
      <c r="F10">
        <v>38.6</v>
      </c>
      <c r="G10">
        <v>0.21</v>
      </c>
      <c r="H10">
        <v>0.21</v>
      </c>
    </row>
    <row r="13" spans="1:26" x14ac:dyDescent="0.45">
      <c r="A13" t="s">
        <v>43</v>
      </c>
    </row>
    <row r="14" spans="1:26" x14ac:dyDescent="0.45">
      <c r="A14" t="s">
        <v>44</v>
      </c>
      <c r="B14" t="s">
        <v>4</v>
      </c>
      <c r="C14" t="s">
        <v>5</v>
      </c>
      <c r="D14">
        <v>2000</v>
      </c>
      <c r="E14">
        <v>2001</v>
      </c>
      <c r="F14">
        <v>2002</v>
      </c>
      <c r="G14">
        <v>2003</v>
      </c>
      <c r="H14">
        <v>2004</v>
      </c>
      <c r="I14">
        <v>2005</v>
      </c>
      <c r="J14">
        <v>2006</v>
      </c>
      <c r="K14">
        <v>2007</v>
      </c>
      <c r="L14">
        <v>2008</v>
      </c>
      <c r="M14">
        <v>2009</v>
      </c>
      <c r="N14">
        <v>2010</v>
      </c>
      <c r="O14">
        <v>2011</v>
      </c>
      <c r="P14">
        <v>2012</v>
      </c>
      <c r="Q14">
        <v>2013</v>
      </c>
      <c r="R14">
        <v>2014</v>
      </c>
      <c r="S14">
        <v>2015</v>
      </c>
      <c r="T14">
        <v>2016</v>
      </c>
      <c r="U14">
        <v>2017</v>
      </c>
      <c r="V14">
        <v>2018</v>
      </c>
      <c r="W14">
        <v>2019</v>
      </c>
      <c r="X14">
        <v>2020</v>
      </c>
      <c r="Y14">
        <v>2021</v>
      </c>
      <c r="Z14">
        <v>2022</v>
      </c>
    </row>
    <row r="15" spans="1:26" x14ac:dyDescent="0.45">
      <c r="A15" t="s">
        <v>45</v>
      </c>
      <c r="B15" t="s">
        <v>64</v>
      </c>
      <c r="C15" t="s">
        <v>0</v>
      </c>
      <c r="D15">
        <v>0.65507145273127021</v>
      </c>
      <c r="E15">
        <v>0.70855841068035541</v>
      </c>
      <c r="F15">
        <v>0.6572836882190054</v>
      </c>
      <c r="G15">
        <v>0.66795828727795103</v>
      </c>
      <c r="H15">
        <v>0.62441319864710465</v>
      </c>
      <c r="I15">
        <v>0.61153310682623163</v>
      </c>
      <c r="J15">
        <v>0.57753151026969707</v>
      </c>
      <c r="K15">
        <v>0.59143141855243575</v>
      </c>
      <c r="L15">
        <v>0.57563238385156201</v>
      </c>
      <c r="M15">
        <v>0.57671093237261395</v>
      </c>
      <c r="N15">
        <v>0.54659134266267884</v>
      </c>
      <c r="O15">
        <v>0.48959346018435024</v>
      </c>
      <c r="P15">
        <v>0.47204644576248633</v>
      </c>
      <c r="Q15">
        <v>0.46064340026918904</v>
      </c>
      <c r="R15">
        <v>0.46706407389769605</v>
      </c>
      <c r="S15">
        <v>0.48648885924182372</v>
      </c>
      <c r="T15">
        <v>0.51708852636124003</v>
      </c>
      <c r="U15">
        <v>0.51871573462922282</v>
      </c>
      <c r="V15">
        <v>0.4969645862171681</v>
      </c>
      <c r="W15">
        <v>0.49137811601855713</v>
      </c>
      <c r="X15">
        <v>0.51787948529646377</v>
      </c>
      <c r="Y15">
        <v>0.5341149748927575</v>
      </c>
      <c r="Z15">
        <v>0.54240480484752174</v>
      </c>
    </row>
    <row r="16" spans="1:26" x14ac:dyDescent="0.45">
      <c r="A16" t="s">
        <v>45</v>
      </c>
      <c r="B16" t="s">
        <v>64</v>
      </c>
      <c r="C16" t="s">
        <v>12</v>
      </c>
      <c r="O16">
        <v>0.47682418559038953</v>
      </c>
      <c r="P16">
        <v>0.47787079316759684</v>
      </c>
      <c r="Q16">
        <v>0.68608066971080672</v>
      </c>
      <c r="R16">
        <v>0.63251902587519038</v>
      </c>
      <c r="S16">
        <v>0.71154709387818282</v>
      </c>
      <c r="T16">
        <v>0.68991475465456553</v>
      </c>
      <c r="U16">
        <v>0.94102096498296517</v>
      </c>
      <c r="V16">
        <v>0.89751473769031775</v>
      </c>
      <c r="W16">
        <v>0.90819514539774093</v>
      </c>
      <c r="X16">
        <v>0.94150868710858548</v>
      </c>
      <c r="Y16">
        <v>0.70902073879299388</v>
      </c>
      <c r="Z16">
        <v>0.80293905593960735</v>
      </c>
    </row>
    <row r="17" spans="1:27" x14ac:dyDescent="0.45">
      <c r="A17" t="s">
        <v>45</v>
      </c>
      <c r="B17" t="s">
        <v>64</v>
      </c>
      <c r="C17" t="s">
        <v>13</v>
      </c>
      <c r="D17">
        <v>0.32282078015860649</v>
      </c>
      <c r="E17">
        <v>0.35595105709784614</v>
      </c>
      <c r="F17">
        <v>0.29729053112042492</v>
      </c>
      <c r="G17">
        <v>0.29083409798800802</v>
      </c>
      <c r="H17">
        <v>0.29496174796927549</v>
      </c>
      <c r="I17">
        <v>0.25589254143295048</v>
      </c>
      <c r="J17">
        <v>0.28033326413732557</v>
      </c>
      <c r="K17">
        <v>0.28707591471688315</v>
      </c>
      <c r="L17">
        <v>0.31068978946717857</v>
      </c>
      <c r="M17">
        <v>0.28061596014311618</v>
      </c>
      <c r="N17">
        <v>0.30318205573739576</v>
      </c>
      <c r="O17">
        <v>0.22657361497385858</v>
      </c>
      <c r="P17">
        <v>0.28814545753169268</v>
      </c>
      <c r="Q17">
        <v>0.34306621642304425</v>
      </c>
      <c r="R17">
        <v>0.31112192879741829</v>
      </c>
      <c r="S17">
        <v>0.27034926347874866</v>
      </c>
      <c r="T17">
        <v>0.2926659088325631</v>
      </c>
      <c r="U17">
        <v>0.24483427383365902</v>
      </c>
      <c r="V17">
        <v>0.31269804580294608</v>
      </c>
      <c r="W17">
        <v>0.27171404276150501</v>
      </c>
      <c r="X17">
        <v>0.29510118752862963</v>
      </c>
      <c r="Y17">
        <v>0.28086313296037818</v>
      </c>
      <c r="Z17">
        <v>0.22444913497305133</v>
      </c>
    </row>
    <row r="18" spans="1:27" x14ac:dyDescent="0.45">
      <c r="A18" t="s">
        <v>45</v>
      </c>
      <c r="B18" t="s">
        <v>64</v>
      </c>
      <c r="C18" t="s">
        <v>14</v>
      </c>
      <c r="D18">
        <v>0.75008977690880807</v>
      </c>
      <c r="E18">
        <v>0.76077483705554294</v>
      </c>
      <c r="F18">
        <v>0.7879893080553233</v>
      </c>
      <c r="G18">
        <v>0.79463498604871241</v>
      </c>
      <c r="H18">
        <v>0.8075543128788194</v>
      </c>
      <c r="I18">
        <v>0.8148025038364537</v>
      </c>
      <c r="J18">
        <v>0.81238802824322898</v>
      </c>
      <c r="K18">
        <v>0.79351072691234414</v>
      </c>
      <c r="L18">
        <v>0.79300004186534656</v>
      </c>
      <c r="M18">
        <v>0.74090790403508877</v>
      </c>
      <c r="N18">
        <v>0.77487600783192179</v>
      </c>
      <c r="O18">
        <v>0.79995067617954385</v>
      </c>
      <c r="P18">
        <v>0.76924331867198725</v>
      </c>
      <c r="Q18">
        <v>0.76613068307985177</v>
      </c>
      <c r="R18">
        <v>0.78926613163964765</v>
      </c>
      <c r="S18">
        <v>0.79098180387357531</v>
      </c>
      <c r="T18">
        <v>0.72908096795262656</v>
      </c>
      <c r="U18">
        <v>0.72033559980239359</v>
      </c>
      <c r="V18">
        <v>0.74670483535098608</v>
      </c>
      <c r="W18">
        <v>0.72151541141096831</v>
      </c>
      <c r="X18">
        <v>0.65784820512248465</v>
      </c>
      <c r="Y18">
        <v>0.70531080719289641</v>
      </c>
      <c r="Z18">
        <v>0.54796572739577298</v>
      </c>
    </row>
    <row r="19" spans="1:27" x14ac:dyDescent="0.45">
      <c r="A19" t="s">
        <v>45</v>
      </c>
      <c r="B19" t="s">
        <v>64</v>
      </c>
      <c r="C19" t="s">
        <v>3</v>
      </c>
      <c r="D19">
        <v>3.6927707854271789E-2</v>
      </c>
      <c r="E19">
        <v>3.2106164383561647E-2</v>
      </c>
      <c r="F19">
        <v>3.0674905885911357E-2</v>
      </c>
      <c r="G19">
        <v>3.723476881607915E-2</v>
      </c>
      <c r="H19">
        <v>3.5518030365180489E-2</v>
      </c>
      <c r="I19">
        <v>4.2416457904387937E-2</v>
      </c>
      <c r="J19">
        <v>3.9887577105863672E-2</v>
      </c>
      <c r="K19">
        <v>3.815298856026976E-2</v>
      </c>
      <c r="L19">
        <v>3.4664567786608445E-2</v>
      </c>
      <c r="M19">
        <v>3.0554855784857463E-2</v>
      </c>
      <c r="N19">
        <v>3.1924978980746692E-2</v>
      </c>
      <c r="O19">
        <v>4.2420421651444461E-2</v>
      </c>
      <c r="P19">
        <v>4.4328624511802063E-2</v>
      </c>
      <c r="Q19">
        <v>4.3455693252832557E-2</v>
      </c>
      <c r="R19">
        <v>4.654041069231591E-2</v>
      </c>
      <c r="S19">
        <v>4.4431352478279694E-2</v>
      </c>
      <c r="T19">
        <v>4.8236179261924875E-2</v>
      </c>
      <c r="U19">
        <v>5.73174118940072E-2</v>
      </c>
      <c r="V19">
        <v>5.2895430041181767E-2</v>
      </c>
      <c r="W19">
        <v>5.3900035971085496E-2</v>
      </c>
      <c r="X19">
        <v>5.1096165415330838E-2</v>
      </c>
      <c r="Y19">
        <v>5.0187342643328442E-2</v>
      </c>
      <c r="Z19">
        <v>4.9969373471372251E-2</v>
      </c>
    </row>
    <row r="20" spans="1:27" x14ac:dyDescent="0.45">
      <c r="A20" t="s">
        <v>45</v>
      </c>
      <c r="B20" t="s">
        <v>64</v>
      </c>
      <c r="C20" t="s">
        <v>15</v>
      </c>
      <c r="D20">
        <v>8.51761252446184E-2</v>
      </c>
      <c r="E20">
        <v>0.10047292889758642</v>
      </c>
      <c r="F20">
        <v>0.10136986301369863</v>
      </c>
      <c r="G20">
        <v>9.8515981735159838E-2</v>
      </c>
      <c r="H20">
        <v>8.7671232876712343E-2</v>
      </c>
      <c r="I20">
        <v>9.2211099402880234E-2</v>
      </c>
      <c r="J20">
        <v>9.2108066971080677E-2</v>
      </c>
      <c r="K20">
        <v>7.7151387425360041E-2</v>
      </c>
      <c r="L20">
        <v>5.9492009132420094E-2</v>
      </c>
      <c r="M20">
        <v>7.1695679409195065E-2</v>
      </c>
      <c r="N20">
        <v>6.7793348379082907E-2</v>
      </c>
      <c r="O20">
        <v>8.9144951765142907E-2</v>
      </c>
      <c r="P20">
        <v>0.11753105059980719</v>
      </c>
      <c r="Q20">
        <v>0.11489224215382465</v>
      </c>
      <c r="R20">
        <v>0.12448158526861221</v>
      </c>
      <c r="S20">
        <v>0.12979460687322764</v>
      </c>
      <c r="T20">
        <v>0.13506891572810997</v>
      </c>
      <c r="U20">
        <v>0.13509952073241918</v>
      </c>
      <c r="V20">
        <v>0.13660941729581461</v>
      </c>
      <c r="W20">
        <v>0.13869028839168057</v>
      </c>
      <c r="X20">
        <v>0.1352356616976321</v>
      </c>
      <c r="Y20">
        <v>0.13037828662205719</v>
      </c>
      <c r="Z20">
        <v>0.15496417492770403</v>
      </c>
    </row>
    <row r="21" spans="1:27" x14ac:dyDescent="0.45">
      <c r="A21" t="s">
        <v>45</v>
      </c>
      <c r="B21" t="s">
        <v>64</v>
      </c>
      <c r="C21" t="s">
        <v>16</v>
      </c>
      <c r="D21">
        <v>0.14467676039413602</v>
      </c>
      <c r="E21">
        <v>0.22699598726995987</v>
      </c>
      <c r="F21">
        <v>0.21969922572960091</v>
      </c>
      <c r="G21">
        <v>0.20304448912906872</v>
      </c>
      <c r="H21">
        <v>0.18967947246243719</v>
      </c>
      <c r="I21">
        <v>0.15924988419032496</v>
      </c>
      <c r="J21">
        <v>0.17645394336864709</v>
      </c>
      <c r="K21">
        <v>0.20900784040654269</v>
      </c>
      <c r="L21">
        <v>0.19101497872545981</v>
      </c>
      <c r="M21">
        <v>0.19710765174028208</v>
      </c>
      <c r="N21">
        <v>0.19202855734949736</v>
      </c>
      <c r="O21">
        <v>0.20897927349870182</v>
      </c>
      <c r="P21">
        <v>0.22776141636182795</v>
      </c>
      <c r="Q21">
        <v>0.2257468487267531</v>
      </c>
      <c r="R21">
        <v>0.21492394513606378</v>
      </c>
      <c r="S21">
        <v>0.23744797980775009</v>
      </c>
      <c r="T21">
        <v>0.21101790768326553</v>
      </c>
      <c r="U21">
        <v>0.20810602325113201</v>
      </c>
      <c r="V21">
        <v>0.21910392366842035</v>
      </c>
      <c r="W21">
        <v>0.24129166336449459</v>
      </c>
      <c r="X21">
        <v>0.26069700487040792</v>
      </c>
      <c r="Y21">
        <v>0.22841616489062896</v>
      </c>
      <c r="Z21">
        <v>0.20822393273037404</v>
      </c>
    </row>
    <row r="24" spans="1:27" x14ac:dyDescent="0.45">
      <c r="A24" t="s">
        <v>46</v>
      </c>
    </row>
    <row r="25" spans="1:27" x14ac:dyDescent="0.45">
      <c r="A25" t="s">
        <v>44</v>
      </c>
      <c r="B25" t="s">
        <v>4</v>
      </c>
      <c r="C25" t="s">
        <v>5</v>
      </c>
      <c r="D25">
        <v>2000</v>
      </c>
      <c r="E25">
        <v>2001</v>
      </c>
      <c r="F25">
        <v>2002</v>
      </c>
      <c r="G25">
        <v>2003</v>
      </c>
      <c r="H25">
        <v>2004</v>
      </c>
      <c r="I25">
        <v>2005</v>
      </c>
      <c r="J25">
        <v>2006</v>
      </c>
      <c r="K25">
        <v>2007</v>
      </c>
      <c r="L25">
        <v>2008</v>
      </c>
      <c r="M25">
        <v>2009</v>
      </c>
      <c r="N25">
        <v>2010</v>
      </c>
      <c r="O25">
        <v>2011</v>
      </c>
      <c r="P25">
        <v>2012</v>
      </c>
      <c r="Q25">
        <v>2013</v>
      </c>
      <c r="R25">
        <v>2014</v>
      </c>
      <c r="S25">
        <v>2015</v>
      </c>
      <c r="T25">
        <v>2016</v>
      </c>
      <c r="U25">
        <v>2017</v>
      </c>
      <c r="V25">
        <v>2018</v>
      </c>
      <c r="W25">
        <v>2019</v>
      </c>
      <c r="X25">
        <v>2020</v>
      </c>
      <c r="Y25">
        <v>2021</v>
      </c>
      <c r="Z25">
        <v>2022</v>
      </c>
      <c r="AA25">
        <v>2023</v>
      </c>
    </row>
    <row r="26" spans="1:27" x14ac:dyDescent="0.45">
      <c r="A26" t="s">
        <v>47</v>
      </c>
      <c r="B26" t="s">
        <v>64</v>
      </c>
      <c r="C26" t="s">
        <v>0</v>
      </c>
      <c r="D26">
        <v>0.52511415525114158</v>
      </c>
      <c r="E26">
        <v>0.56736863627070133</v>
      </c>
      <c r="F26">
        <v>0.53729071537290718</v>
      </c>
      <c r="G26">
        <v>0.55150329122931863</v>
      </c>
      <c r="H26">
        <v>0.5198877702591187</v>
      </c>
      <c r="I26">
        <v>0.52592954990215257</v>
      </c>
      <c r="J26">
        <v>0.4981320049813201</v>
      </c>
      <c r="K26">
        <v>0.51248421257165067</v>
      </c>
      <c r="L26">
        <v>0.50183100501831013</v>
      </c>
      <c r="M26">
        <v>0.50272216368106781</v>
      </c>
      <c r="N26">
        <v>0.4926700312424897</v>
      </c>
      <c r="O26">
        <v>0.45499021526418787</v>
      </c>
      <c r="P26">
        <v>0.43923311863074177</v>
      </c>
      <c r="Q26">
        <v>0.43017039759438686</v>
      </c>
      <c r="R26">
        <v>0.43983346763362885</v>
      </c>
      <c r="S26">
        <v>0.4585558393313211</v>
      </c>
      <c r="T26">
        <v>0.48786349435231918</v>
      </c>
      <c r="U26">
        <v>0.49350193185809621</v>
      </c>
      <c r="V26">
        <v>0.47511838322340605</v>
      </c>
      <c r="W26">
        <v>0.47140003261578606</v>
      </c>
      <c r="X26">
        <v>0.49520125147979022</v>
      </c>
      <c r="Y26">
        <v>0.51042986743910046</v>
      </c>
      <c r="Z26">
        <v>0.51743733923550872</v>
      </c>
      <c r="AA26">
        <v>0.47840997366376781</v>
      </c>
    </row>
    <row r="27" spans="1:27" x14ac:dyDescent="0.45">
      <c r="A27" t="s">
        <v>47</v>
      </c>
      <c r="B27" t="s">
        <v>64</v>
      </c>
      <c r="C27" t="s">
        <v>1</v>
      </c>
      <c r="D27">
        <v>0.36692759295499022</v>
      </c>
      <c r="E27">
        <v>0.27832137421178516</v>
      </c>
      <c r="F27">
        <v>0.3215372907153729</v>
      </c>
      <c r="G27">
        <v>0.35687105892585347</v>
      </c>
      <c r="H27">
        <v>0.32922644619167279</v>
      </c>
      <c r="I27">
        <v>0.40678898431400384</v>
      </c>
      <c r="J27">
        <v>0.34701377139842454</v>
      </c>
      <c r="K27">
        <v>0.37066346486201313</v>
      </c>
      <c r="L27">
        <v>0.3450091862810224</v>
      </c>
      <c r="M27">
        <v>0.32421288233780388</v>
      </c>
      <c r="N27">
        <v>0.34949759720401924</v>
      </c>
      <c r="O27">
        <v>0.26017821983638251</v>
      </c>
      <c r="P27">
        <v>0.31009768221490086</v>
      </c>
      <c r="Q27">
        <v>0.43129337356808434</v>
      </c>
      <c r="R27">
        <v>0.2216186427334278</v>
      </c>
      <c r="S27">
        <v>0.36291602568798381</v>
      </c>
      <c r="T27">
        <v>0.31224818694601131</v>
      </c>
      <c r="U27">
        <v>0.3909969965570288</v>
      </c>
      <c r="V27">
        <v>0.25364442165409129</v>
      </c>
      <c r="W27">
        <v>0.11110297169926502</v>
      </c>
      <c r="X27">
        <v>9.4315434766683762E-2</v>
      </c>
      <c r="Y27">
        <v>0.19967992482638128</v>
      </c>
      <c r="Z27">
        <v>0.19692917826411252</v>
      </c>
      <c r="AA27">
        <v>9.8237188233367925E-2</v>
      </c>
    </row>
    <row r="28" spans="1:27" x14ac:dyDescent="0.45">
      <c r="A28" t="s">
        <v>47</v>
      </c>
      <c r="B28" t="s">
        <v>64</v>
      </c>
      <c r="C28" t="s">
        <v>2</v>
      </c>
      <c r="D28">
        <v>5.1995525945360881E-2</v>
      </c>
      <c r="E28">
        <v>6.6085290592071855E-2</v>
      </c>
      <c r="F28">
        <v>7.7927609196221478E-2</v>
      </c>
      <c r="G28">
        <v>8.3409551663971043E-2</v>
      </c>
      <c r="H28">
        <v>9.1821476367202157E-2</v>
      </c>
      <c r="I28">
        <v>0.10347982883440537</v>
      </c>
      <c r="J28">
        <v>0.10081242957955287</v>
      </c>
      <c r="K28">
        <v>0.10300672846133523</v>
      </c>
      <c r="L28">
        <v>0.10308365228960664</v>
      </c>
      <c r="M28">
        <v>9.0634494515949904E-2</v>
      </c>
      <c r="N28">
        <v>0.1003822637721424</v>
      </c>
      <c r="O28">
        <v>0.12589522648333523</v>
      </c>
      <c r="P28">
        <v>9.3789525585782574E-2</v>
      </c>
      <c r="Q28">
        <v>8.2261562245029424E-2</v>
      </c>
      <c r="R28">
        <v>6.3254025474645523E-2</v>
      </c>
      <c r="S28">
        <v>0.10199670368268894</v>
      </c>
      <c r="T28">
        <v>0.17702922981907276</v>
      </c>
      <c r="U28">
        <v>0.23684875364922525</v>
      </c>
      <c r="V28">
        <v>0.18576779571732707</v>
      </c>
      <c r="W28">
        <v>0.26227018833281296</v>
      </c>
      <c r="X28">
        <v>0.23139577934098482</v>
      </c>
      <c r="Y28">
        <v>0.22030309046390048</v>
      </c>
      <c r="Z28">
        <v>0.29350540681363757</v>
      </c>
      <c r="AA28">
        <v>0.19394051585832409</v>
      </c>
    </row>
    <row r="29" spans="1:27" x14ac:dyDescent="0.45">
      <c r="A29" t="s">
        <v>47</v>
      </c>
      <c r="B29" t="s">
        <v>64</v>
      </c>
      <c r="C29" t="s">
        <v>13</v>
      </c>
      <c r="D29">
        <v>0.31738099437552669</v>
      </c>
      <c r="E29">
        <v>0.35548689270581235</v>
      </c>
      <c r="F29">
        <v>0.28699663480848048</v>
      </c>
      <c r="G29">
        <v>0.27941970349842243</v>
      </c>
      <c r="H29">
        <v>0.28411538491662558</v>
      </c>
      <c r="I29">
        <v>0.24533837514948323</v>
      </c>
      <c r="J29">
        <v>0.26841646026771221</v>
      </c>
      <c r="K29">
        <v>0.27372815894713171</v>
      </c>
      <c r="L29">
        <v>0.30441400304414001</v>
      </c>
      <c r="M29">
        <v>0.27070405495063032</v>
      </c>
      <c r="N29">
        <v>0.29577905884263395</v>
      </c>
      <c r="O29">
        <v>0.21911293274085661</v>
      </c>
      <c r="P29">
        <v>0.2863693365114921</v>
      </c>
      <c r="Q29">
        <v>0.34438110998743526</v>
      </c>
      <c r="R29">
        <v>0.30586892291163043</v>
      </c>
      <c r="S29">
        <v>0.26626640442588823</v>
      </c>
      <c r="T29">
        <v>0.29071601002310821</v>
      </c>
      <c r="U29">
        <v>0.23802179137104362</v>
      </c>
      <c r="V29">
        <v>0.30969368340943682</v>
      </c>
      <c r="W29">
        <v>0.2691207681220279</v>
      </c>
      <c r="X29">
        <v>0.29488143495459235</v>
      </c>
      <c r="Y29">
        <v>0.28054147044762406</v>
      </c>
      <c r="Z29">
        <v>0.21437075214370757</v>
      </c>
      <c r="AA29">
        <v>0.25152932097013991</v>
      </c>
    </row>
    <row r="30" spans="1:27" x14ac:dyDescent="0.45">
      <c r="A30" t="s">
        <v>47</v>
      </c>
      <c r="B30" t="s">
        <v>64</v>
      </c>
      <c r="C30" t="s">
        <v>14</v>
      </c>
      <c r="D30">
        <v>0.75012178005582386</v>
      </c>
      <c r="E30">
        <v>0.76081818851986283</v>
      </c>
      <c r="F30">
        <v>0.78802667122782466</v>
      </c>
      <c r="G30">
        <v>0.79467261081130947</v>
      </c>
      <c r="H30">
        <v>0.80759074765924088</v>
      </c>
      <c r="I30">
        <v>0.81480430837725581</v>
      </c>
      <c r="J30">
        <v>0.81238622370242686</v>
      </c>
      <c r="K30">
        <v>0.79351072691234414</v>
      </c>
      <c r="L30">
        <v>0.79300545548775292</v>
      </c>
      <c r="M30">
        <v>0.7409151370622481</v>
      </c>
      <c r="N30">
        <v>0.77487419957513193</v>
      </c>
      <c r="O30">
        <v>0.79995472124998268</v>
      </c>
      <c r="P30">
        <v>0.7692505209587811</v>
      </c>
      <c r="Q30">
        <v>0.76612223671238655</v>
      </c>
      <c r="R30">
        <v>0.78926792362212639</v>
      </c>
      <c r="S30">
        <v>0.79098576757245864</v>
      </c>
      <c r="T30">
        <v>0.72908913765680294</v>
      </c>
      <c r="U30">
        <v>0.72033717479405757</v>
      </c>
      <c r="V30">
        <v>0.74670155878968303</v>
      </c>
      <c r="W30">
        <v>0.72151254170744272</v>
      </c>
      <c r="X30">
        <v>0.65784287477875458</v>
      </c>
      <c r="Y30">
        <v>0.70530840509868675</v>
      </c>
      <c r="Z30">
        <v>0.54796379753989866</v>
      </c>
      <c r="AA30">
        <v>0.62404250888700497</v>
      </c>
    </row>
    <row r="31" spans="1:27" x14ac:dyDescent="0.45">
      <c r="A31" t="s">
        <v>47</v>
      </c>
      <c r="B31" t="s">
        <v>64</v>
      </c>
      <c r="C31" t="s">
        <v>3</v>
      </c>
      <c r="D31">
        <v>1.4347239518472397</v>
      </c>
      <c r="E31">
        <v>1.2712743877127439</v>
      </c>
      <c r="F31">
        <v>1.266085512660855</v>
      </c>
      <c r="G31">
        <v>1.4217517642175177</v>
      </c>
      <c r="H31">
        <v>1.2681159420289856</v>
      </c>
      <c r="I31">
        <v>1.4951856263648997</v>
      </c>
      <c r="J31">
        <v>1.4331447290053603</v>
      </c>
      <c r="K31">
        <v>1.2480242360379346</v>
      </c>
      <c r="L31">
        <v>0.7913735653461681</v>
      </c>
      <c r="M31">
        <v>0.59863557295064151</v>
      </c>
      <c r="N31">
        <v>0.66634809387278326</v>
      </c>
      <c r="O31">
        <v>0.80505999787618143</v>
      </c>
      <c r="P31">
        <v>0.84355421047042589</v>
      </c>
      <c r="Q31">
        <v>0.75727407879367103</v>
      </c>
      <c r="R31">
        <v>0.69974083672713816</v>
      </c>
      <c r="S31">
        <v>0.71331932062525671</v>
      </c>
      <c r="T31">
        <v>0.68855548307603109</v>
      </c>
      <c r="U31">
        <v>0.73204319779662241</v>
      </c>
      <c r="V31">
        <v>0.63781981590200776</v>
      </c>
      <c r="W31">
        <v>0.64687975646879758</v>
      </c>
      <c r="X31">
        <v>0.59019441698441844</v>
      </c>
      <c r="Y31">
        <v>0.59195970437320533</v>
      </c>
      <c r="Z31">
        <v>0.61490844042743487</v>
      </c>
      <c r="AA31">
        <v>0.57136468483735825</v>
      </c>
    </row>
    <row r="32" spans="1:27" x14ac:dyDescent="0.45">
      <c r="A32" t="s">
        <v>47</v>
      </c>
      <c r="B32" t="s">
        <v>64</v>
      </c>
      <c r="C32" t="s">
        <v>15</v>
      </c>
      <c r="D32">
        <v>0.11415525114155252</v>
      </c>
      <c r="E32">
        <v>0.11415525114155252</v>
      </c>
      <c r="F32">
        <v>0.11415525114155252</v>
      </c>
      <c r="G32">
        <v>0.11415525114155252</v>
      </c>
      <c r="H32">
        <v>0.11415525114155252</v>
      </c>
      <c r="I32">
        <v>0.11415525114155252</v>
      </c>
      <c r="J32">
        <v>0.11415525114155252</v>
      </c>
      <c r="K32">
        <v>7.6103500761035017E-2</v>
      </c>
      <c r="L32">
        <v>5.7077625570776259E-2</v>
      </c>
      <c r="M32">
        <v>6.9308545335942592E-2</v>
      </c>
      <c r="N32">
        <v>6.8054092026694768E-2</v>
      </c>
      <c r="O32">
        <v>8.8660578386605779E-2</v>
      </c>
      <c r="P32">
        <v>0.11598801893510953</v>
      </c>
      <c r="Q32">
        <v>0.11220942299709424</v>
      </c>
      <c r="R32">
        <v>0.12097049001567504</v>
      </c>
      <c r="S32">
        <v>0.12390801069286163</v>
      </c>
      <c r="T32">
        <v>0.1283875941410188</v>
      </c>
      <c r="U32">
        <v>0.1271485317592902</v>
      </c>
      <c r="V32">
        <v>0.12814312199794212</v>
      </c>
      <c r="W32">
        <v>0.12935469333265309</v>
      </c>
      <c r="X32">
        <v>0.12621188286312468</v>
      </c>
      <c r="Y32">
        <v>0.12001537697017431</v>
      </c>
      <c r="Z32">
        <v>0.12915663284776227</v>
      </c>
      <c r="AA32">
        <v>0.1291537512915375</v>
      </c>
    </row>
    <row r="33" spans="1:27" x14ac:dyDescent="0.45">
      <c r="A33" t="s">
        <v>47</v>
      </c>
      <c r="B33" t="s">
        <v>64</v>
      </c>
      <c r="C33" t="s">
        <v>16</v>
      </c>
      <c r="D33">
        <v>0.14269406392694065</v>
      </c>
      <c r="E33">
        <v>0.21200260926288322</v>
      </c>
      <c r="F33">
        <v>0.22015655577299412</v>
      </c>
      <c r="G33">
        <v>0.20236612702366127</v>
      </c>
      <c r="H33">
        <v>0.18708777270421106</v>
      </c>
      <c r="I33">
        <v>0.15882469724042089</v>
      </c>
      <c r="J33">
        <v>0.17649535282878334</v>
      </c>
      <c r="K33">
        <v>0.20928462709284626</v>
      </c>
      <c r="L33">
        <v>0.19104217029277468</v>
      </c>
      <c r="M33">
        <v>0.19715459312875117</v>
      </c>
      <c r="N33">
        <v>0.19199715674230658</v>
      </c>
      <c r="O33">
        <v>0.20889060009186458</v>
      </c>
      <c r="P33">
        <v>0.22771047468183536</v>
      </c>
      <c r="Q33">
        <v>0.22565247560211299</v>
      </c>
      <c r="R33">
        <v>0.21490966845344453</v>
      </c>
      <c r="S33">
        <v>0.23739859023806356</v>
      </c>
      <c r="T33">
        <v>0.21094548568767438</v>
      </c>
      <c r="U33">
        <v>0.20810079485878574</v>
      </c>
      <c r="V33">
        <v>0.21911679078177193</v>
      </c>
      <c r="W33">
        <v>0.24123373826139399</v>
      </c>
      <c r="X33">
        <v>0.259420086117576</v>
      </c>
      <c r="Y33">
        <v>0.22664894337161073</v>
      </c>
      <c r="Z33">
        <v>0.21152457876108918</v>
      </c>
      <c r="AA33">
        <v>0.24995886297256162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2025-07-28T13:13:09Z</dcterms:modified>
</cp:coreProperties>
</file>