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A0B0E4CD-B8BD-4E70-91DA-15B5DF47A4B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<sst xmlns="http://schemas.openxmlformats.org/spreadsheetml/2006/main" count="863" uniqueCount="243">
  <si>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</si>
  <si>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</si>
  <si>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</si>
  <si>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</si>
  <si>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</si>
  <si>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</si>
  <si>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</si>
  <si>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</si>
  <si>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</si>
  <si>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</si>
  <si>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</si>
  <si>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</si>
  <si>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</si>
  <si>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</si>
  <si>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</si>
  <si>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</si>
  <si>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</si>
  <si>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ITA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</si>
  <si>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</si>
  <si>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</si>
  <si>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</si>
  <si>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</si>
  <si>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</si>
  <si>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</si>
  <si>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</si>
  <si>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</si>
  <si>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</si>
  <si>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</si>
  <si>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</si>
  <si>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</si>
  <si>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</si>
  <si>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</si>
  <si>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</si>
  <si>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</si>
  <si>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</si>
  <si>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</si>
  <si>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</si>
  <si>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</si>
  <si>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</si>
  <si>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</si>
  <si>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</si>
  <si>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</si>
  <si>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ANNUAL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</si>
  <si>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</si>
  <si>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</si>
  <si>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</si>
  <si>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</si>
  <si>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</si>
  <si>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</si>
  <si>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</si>
  <si>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</si>
  <si>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</si>
  <si>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</si>
  <si>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</si>
  <si>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</si>
  <si>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</si>
  <si>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</si>
  <si>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</si>
  <si>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</si>
  <si>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</si>
  <si>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</si>
  <si>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</si>
  <si>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</si>
  <si>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</si>
  <si>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</si>
  <si>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</si>
  <si>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</si>
  <si>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</si>
  <si>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</si>
  <si>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</si>
  <si>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</si>
  <si>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</si>
  <si>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</si>
  <si>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</si>
  <si>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</si>
  <si>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</si>
  <si>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</si>
  <si>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</si>
  <si>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</si>
  <si>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</si>
  <si>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</si>
  <si>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</si>
  <si>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</si>
  <si>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</si>
  <si>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</si>
  <si>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</si>
  <si>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</si>
  <si>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</si>
  <si>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</si>
  <si>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</si>
  <si>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</si>
  <si>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</si>
  <si>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</si>
  <si>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</si>
  <si>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</si>
  <si>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</si>
  <si>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</si>
  <si>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</si>
  <si>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</si>
  <si>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</si>
  <si>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</si>
  <si>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</si>
  <si>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</si>
  <si>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</si>
  <si>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</si>
  <si>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</si>
  <si>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</si>
  <si>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</si>
  <si>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</si>
  <si>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</si>
  <si>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</si>
  <si>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</si>
  <si>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</si>
  <si>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</si>
  <si>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</si>
  <si>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</si>
  <si>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</si>
  <si>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</si>
  <si>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</si>
  <si>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</si>
  <si>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</si>
  <si>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</si>
  <si>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</si>
  <si>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</si>
  <si>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</si>
  <si>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</si>
  <si>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</si>
  <si>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</si>
  <si>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ELC_Win-ITA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</si>
  <si>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</si>
  <si>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</si>
  <si>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</si>
  <si>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</si>
  <si>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</si>
  <si>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</si>
  <si>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</si>
  <si>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</si>
  <si>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</si>
  <si>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</si>
  <si>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</si>
  <si>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</si>
  <si>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</si>
  <si>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</si>
  <si>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</si>
  <si>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</si>
  <si>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</si>
  <si>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</si>
  <si>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TACT</t>
  </si>
  <si>
    <t>TCAP</t>
  </si>
  <si>
    <t>ELC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</si>
  <si>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</si>
  <si>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</si>
  <si>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</si>
  <si>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</si>
  <si>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</si>
  <si>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</si>
  <si>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</si>
  <si>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</si>
  <si>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</si>
  <si>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</si>
  <si>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</si>
  <si>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</si>
  <si>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</si>
  <si>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</si>
  <si>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</si>
  <si>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</si>
  <si>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</si>
  <si>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Italy</t>
  </si>
  <si>
    <t>Wind electricity produced in - Italy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</si>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</sst>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182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174</v>
      </c>
      <c r="P3" s="1"/>
      <c r="Q3" s="1"/>
    </row>
    <row r="4" spans="2:17">
      <c r="B4" s="1" t="s">
        <v>27</v>
      </c>
      <c r="C4" s="1" t="s">
        <v>23</v>
      </c>
      <c r="E4" s="1" t="s">
        <v>157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157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156</v>
      </c>
      <c r="C6" t="s">
        <v>159</v>
      </c>
      <c r="D6" s="1"/>
      <c r="E6" s="1" t="s">
        <v>157</v>
      </c>
      <c r="F6" t="s">
        <v>16</v>
      </c>
      <c r="G6" s="1"/>
      <c r="H6" s="1"/>
      <c r="I6" s="1"/>
      <c r="J6" s="1" t="str">
        <f>C6</f>
        <v>elc_demand</v>
      </c>
      <c r="K6" s="1" t="s">
        <v>149</v>
      </c>
      <c r="L6" t="s">
        <v>158</v>
      </c>
      <c r="M6" s="1">
        <v>1</v>
      </c>
      <c r="N6" s="1">
        <v>8.76</v>
      </c>
      <c r="O6" s="1"/>
      <c r="P6" s="1"/>
      <c r="Q6" s="1"/>
    </row>
    <row r="7" spans="2:17">
      <c r="B7" s="1" t="s">
        <v>172</v>
      </c>
      <c r="C7" s="1" t="s">
        <v>173</v>
      </c>
      <c r="D7" s="1"/>
      <c r="E7" s="1" t="s">
        <v>157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175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176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177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178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171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179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180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181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169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170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160</v>
      </c>
    </row>
    <row r="4" spans="1:7" ht="14.65" thickTop="1">
      <c r="C4" t="s">
        <v>161</v>
      </c>
      <c r="D4" t="s">
        <v>162</v>
      </c>
      <c r="E4" t="s">
        <v>163</v>
      </c>
      <c r="F4" t="s">
        <v>164</v>
      </c>
      <c r="G4" t="s">
        <v>165</v>
      </c>
    </row>
    <row r="5" spans="1:7">
      <c r="A5" s="8" t="str">
        <f t="shared" ref="A5:A6" si="0">RIGHT(D5,3)</f>
        <v>ITA</v>
      </c>
      <c r="C5" t="s">
        <v>166</v>
      </c>
      <c r="D5" t="s">
        <v>33</v>
      </c>
      <c r="E5" t="s">
        <v>24</v>
      </c>
      <c r="F5" t="s">
        <v>157</v>
      </c>
      <c r="G5" t="s">
        <v>167</v>
      </c>
    </row>
    <row r="6" spans="1:7">
      <c r="A6" s="8" t="str">
        <f t="shared" si="0"/>
        <v>ITA</v>
      </c>
      <c r="C6" t="s">
        <v>166</v>
      </c>
      <c r="D6" t="s">
        <v>128</v>
      </c>
      <c r="E6" t="s">
        <v>24</v>
      </c>
      <c r="F6" t="s">
        <v>157</v>
      </c>
      <c r="G6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3" si="0">RIGHT(D5,3)</f>
        <v>ITA</v>
      </c>
      <c r="C5" s="1" t="s">
        <v>27</v>
      </c>
      <c r="D5" s="1" t="s">
        <v>32</v>
      </c>
      <c r="E5" s="1" t="s">
        <v>43</v>
      </c>
      <c r="F5" s="1" t="s">
        <v>157</v>
      </c>
      <c r="G5" s="1" t="s">
        <v>16</v>
      </c>
      <c r="H5" s="1" t="s">
        <v>42</v>
      </c>
      <c r="K5" s="1" t="s">
        <v>32</v>
      </c>
      <c r="L5" s="1" t="s">
        <v>169</v>
      </c>
      <c r="M5" s="1" t="s">
        <v>33</v>
      </c>
      <c r="N5" s="6">
        <v>0.10575000000000001</v>
      </c>
      <c r="O5" s="6">
        <v>88.954992178647728</v>
      </c>
      <c r="P5" s="6">
        <v>0.13359574468085106</v>
      </c>
      <c r="Q5" s="1" t="s">
        <v>17</v>
      </c>
    </row>
    <row r="6" spans="1:19">
      <c r="A6" s="8" t="str">
        <f t="shared" si="0"/>
        <v>ITA</v>
      </c>
      <c r="C6" s="1" t="s">
        <v>27</v>
      </c>
      <c r="D6" s="1" t="s">
        <v>34</v>
      </c>
      <c r="E6" s="1" t="s">
        <v>44</v>
      </c>
      <c r="F6" s="1" t="s">
        <v>157</v>
      </c>
      <c r="G6" s="1" t="s">
        <v>16</v>
      </c>
      <c r="H6" s="1" t="s">
        <v>42</v>
      </c>
      <c r="K6" s="1" t="s">
        <v>34</v>
      </c>
      <c r="L6" s="1" t="s">
        <v>169</v>
      </c>
      <c r="M6" s="1" t="s">
        <v>33</v>
      </c>
      <c r="N6" s="6">
        <v>8.9249999999999972</v>
      </c>
      <c r="O6" s="6">
        <v>88.954992178647728</v>
      </c>
      <c r="P6" s="6">
        <v>0.14318857142857147</v>
      </c>
      <c r="Q6" s="1" t="s">
        <v>17</v>
      </c>
    </row>
    <row r="7" spans="1:19">
      <c r="A7" s="8" t="str">
        <f t="shared" si="0"/>
        <v>ITA</v>
      </c>
      <c r="C7" s="1" t="s">
        <v>27</v>
      </c>
      <c r="D7" s="1" t="s">
        <v>35</v>
      </c>
      <c r="E7" s="1" t="s">
        <v>45</v>
      </c>
      <c r="F7" s="1" t="s">
        <v>157</v>
      </c>
      <c r="G7" s="1" t="s">
        <v>16</v>
      </c>
      <c r="H7" s="1" t="s">
        <v>42</v>
      </c>
      <c r="K7" s="1" t="s">
        <v>35</v>
      </c>
      <c r="L7" s="1" t="s">
        <v>169</v>
      </c>
      <c r="M7" s="1" t="s">
        <v>33</v>
      </c>
      <c r="N7" s="6">
        <v>8.76525</v>
      </c>
      <c r="O7" s="6">
        <v>0</v>
      </c>
      <c r="P7" s="6">
        <v>0.15363027295285359</v>
      </c>
      <c r="Q7" s="1" t="s">
        <v>17</v>
      </c>
    </row>
    <row r="8" spans="1:19">
      <c r="A8" s="8" t="str">
        <f t="shared" si="0"/>
        <v>ITA</v>
      </c>
      <c r="C8" s="1" t="s">
        <v>27</v>
      </c>
      <c r="D8" s="1" t="s">
        <v>36</v>
      </c>
      <c r="E8" s="1" t="s">
        <v>46</v>
      </c>
      <c r="F8" s="1" t="s">
        <v>157</v>
      </c>
      <c r="G8" s="1" t="s">
        <v>16</v>
      </c>
      <c r="H8" s="1" t="s">
        <v>42</v>
      </c>
      <c r="K8" s="1" t="s">
        <v>36</v>
      </c>
      <c r="L8" s="1" t="s">
        <v>169</v>
      </c>
      <c r="M8" s="1" t="s">
        <v>33</v>
      </c>
      <c r="N8" s="6">
        <v>144.17400000000001</v>
      </c>
      <c r="O8" s="6">
        <v>88.954992178647728</v>
      </c>
      <c r="P8" s="6">
        <v>0.14922804215739316</v>
      </c>
      <c r="Q8" s="1" t="s">
        <v>17</v>
      </c>
    </row>
    <row r="9" spans="1:19">
      <c r="A9" s="8" t="str">
        <f t="shared" si="0"/>
        <v>ITA</v>
      </c>
      <c r="C9" s="1" t="s">
        <v>27</v>
      </c>
      <c r="D9" s="1" t="s">
        <v>37</v>
      </c>
      <c r="E9" s="1" t="s">
        <v>47</v>
      </c>
      <c r="F9" s="1" t="s">
        <v>157</v>
      </c>
      <c r="G9" s="1" t="s">
        <v>16</v>
      </c>
      <c r="H9" s="1" t="s">
        <v>42</v>
      </c>
      <c r="K9" s="1" t="s">
        <v>37</v>
      </c>
      <c r="L9" s="1" t="s">
        <v>169</v>
      </c>
      <c r="M9" s="1" t="s">
        <v>33</v>
      </c>
      <c r="N9" s="6">
        <v>83.828999999999994</v>
      </c>
      <c r="O9" s="6">
        <v>0</v>
      </c>
      <c r="P9" s="6">
        <v>0.16044121962566654</v>
      </c>
      <c r="Q9" s="1" t="s">
        <v>17</v>
      </c>
    </row>
    <row r="10" spans="1:19">
      <c r="A10" s="8" t="str">
        <f t="shared" si="0"/>
        <v>ITA</v>
      </c>
      <c r="C10" s="1" t="s">
        <v>27</v>
      </c>
      <c r="D10" s="1" t="s">
        <v>38</v>
      </c>
      <c r="E10" s="1" t="s">
        <v>48</v>
      </c>
      <c r="F10" s="1" t="s">
        <v>157</v>
      </c>
      <c r="G10" s="1" t="s">
        <v>16</v>
      </c>
      <c r="H10" s="1" t="s">
        <v>42</v>
      </c>
      <c r="K10" s="1" t="s">
        <v>38</v>
      </c>
      <c r="L10" s="1" t="s">
        <v>169</v>
      </c>
      <c r="M10" s="1" t="s">
        <v>33</v>
      </c>
      <c r="N10" s="6">
        <v>35.101499999999994</v>
      </c>
      <c r="O10" s="6">
        <v>88.954992178647728</v>
      </c>
      <c r="P10" s="6">
        <v>0.1596321524721166</v>
      </c>
      <c r="Q10" s="1" t="s">
        <v>17</v>
      </c>
    </row>
    <row r="11" spans="1:19">
      <c r="A11" s="8" t="str">
        <f t="shared" si="0"/>
        <v>ITA</v>
      </c>
      <c r="C11" s="1" t="s">
        <v>27</v>
      </c>
      <c r="D11" s="1" t="s">
        <v>39</v>
      </c>
      <c r="E11" s="1" t="s">
        <v>49</v>
      </c>
      <c r="F11" s="1" t="s">
        <v>157</v>
      </c>
      <c r="G11" s="1" t="s">
        <v>16</v>
      </c>
      <c r="H11" s="1" t="s">
        <v>42</v>
      </c>
      <c r="K11" s="1" t="s">
        <v>39</v>
      </c>
      <c r="L11" s="1" t="s">
        <v>169</v>
      </c>
      <c r="M11" s="1" t="s">
        <v>33</v>
      </c>
      <c r="N11" s="6">
        <v>67.489499999999978</v>
      </c>
      <c r="O11" s="6">
        <v>0</v>
      </c>
      <c r="P11" s="6">
        <v>0.16821592247682973</v>
      </c>
      <c r="Q11" s="1" t="s">
        <v>17</v>
      </c>
    </row>
    <row r="12" spans="1:19">
      <c r="A12" s="8" t="str">
        <f t="shared" si="0"/>
        <v>ITA</v>
      </c>
      <c r="C12" s="1" t="s">
        <v>27</v>
      </c>
      <c r="D12" s="1" t="s">
        <v>40</v>
      </c>
      <c r="E12" s="1" t="s">
        <v>50</v>
      </c>
      <c r="F12" s="1" t="s">
        <v>157</v>
      </c>
      <c r="G12" s="1" t="s">
        <v>16</v>
      </c>
      <c r="H12" s="1" t="s">
        <v>42</v>
      </c>
      <c r="K12" s="1" t="s">
        <v>40</v>
      </c>
      <c r="L12" s="1" t="s">
        <v>169</v>
      </c>
      <c r="M12" s="1" t="s">
        <v>33</v>
      </c>
      <c r="N12" s="6">
        <v>1.9597500000000001</v>
      </c>
      <c r="O12" s="6">
        <v>88.954992178647728</v>
      </c>
      <c r="P12" s="6">
        <v>0.16538767699961729</v>
      </c>
      <c r="Q12" s="1" t="s">
        <v>17</v>
      </c>
    </row>
    <row r="13" spans="1:19">
      <c r="A13" s="8" t="str">
        <f t="shared" si="0"/>
        <v>ITA</v>
      </c>
      <c r="C13" s="1" t="s">
        <v>27</v>
      </c>
      <c r="D13" s="1" t="s">
        <v>41</v>
      </c>
      <c r="E13" s="1" t="s">
        <v>51</v>
      </c>
      <c r="F13" s="1" t="s">
        <v>157</v>
      </c>
      <c r="G13" s="1" t="s">
        <v>16</v>
      </c>
      <c r="H13" s="1" t="s">
        <v>42</v>
      </c>
      <c r="K13" s="1" t="s">
        <v>41</v>
      </c>
      <c r="L13" s="1" t="s">
        <v>169</v>
      </c>
      <c r="M13" s="1" t="s">
        <v>33</v>
      </c>
      <c r="N13" s="6">
        <v>8.8425000000000011</v>
      </c>
      <c r="O13" s="6">
        <v>0</v>
      </c>
      <c r="P13" s="6">
        <v>0.17716310432569973</v>
      </c>
      <c r="Q13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7" si="0">RIGHT(D5,3)</f>
        <v>ITA</v>
      </c>
      <c r="C5" t="s">
        <v>27</v>
      </c>
      <c r="D5" t="s">
        <v>52</v>
      </c>
      <c r="E5" t="s">
        <v>53</v>
      </c>
      <c r="F5" t="s">
        <v>157</v>
      </c>
      <c r="G5" t="s">
        <v>16</v>
      </c>
      <c r="H5" t="s">
        <v>42</v>
      </c>
      <c r="J5" t="s">
        <v>52</v>
      </c>
      <c r="K5" t="s">
        <v>170</v>
      </c>
      <c r="L5" t="s">
        <v>128</v>
      </c>
      <c r="M5" s="5">
        <v>13.104750000000001</v>
      </c>
      <c r="N5" s="5">
        <v>105.74751621237203</v>
      </c>
      <c r="O5" s="5">
        <v>0.18033772105534251</v>
      </c>
      <c r="P5" t="s">
        <v>17</v>
      </c>
    </row>
    <row r="6" spans="1:16">
      <c r="A6" s="8" t="str">
        <f t="shared" si="0"/>
        <v>ITA</v>
      </c>
      <c r="C6" t="s">
        <v>27</v>
      </c>
      <c r="D6" t="s">
        <v>54</v>
      </c>
      <c r="E6" t="s">
        <v>55</v>
      </c>
      <c r="F6" t="s">
        <v>157</v>
      </c>
      <c r="G6" t="s">
        <v>16</v>
      </c>
      <c r="H6" t="s">
        <v>42</v>
      </c>
      <c r="J6" t="s">
        <v>54</v>
      </c>
      <c r="K6" t="s">
        <v>170</v>
      </c>
      <c r="L6" t="s">
        <v>128</v>
      </c>
      <c r="M6" s="5">
        <v>30.602250000000002</v>
      </c>
      <c r="N6" s="5">
        <v>145.23264029166972</v>
      </c>
      <c r="O6" s="5">
        <v>0.1787710217385976</v>
      </c>
      <c r="P6" t="s">
        <v>17</v>
      </c>
    </row>
    <row r="7" spans="1:16">
      <c r="A7" s="8" t="str">
        <f t="shared" si="0"/>
        <v>ITA</v>
      </c>
      <c r="C7" t="s">
        <v>27</v>
      </c>
      <c r="D7" t="s">
        <v>56</v>
      </c>
      <c r="E7" t="s">
        <v>57</v>
      </c>
      <c r="F7" t="s">
        <v>157</v>
      </c>
      <c r="G7" t="s">
        <v>16</v>
      </c>
      <c r="H7" t="s">
        <v>42</v>
      </c>
      <c r="J7" t="s">
        <v>56</v>
      </c>
      <c r="K7" t="s">
        <v>170</v>
      </c>
      <c r="L7" t="s">
        <v>128</v>
      </c>
      <c r="M7" s="5">
        <v>1.2044999999999999</v>
      </c>
      <c r="N7" s="5">
        <v>80.785656162241295</v>
      </c>
      <c r="O7" s="5">
        <v>0.19397011207970113</v>
      </c>
      <c r="P7" t="s">
        <v>17</v>
      </c>
    </row>
    <row r="8" spans="1:16">
      <c r="A8" s="8" t="str">
        <f t="shared" si="0"/>
        <v>ITA</v>
      </c>
      <c r="C8" t="s">
        <v>27</v>
      </c>
      <c r="D8" t="s">
        <v>58</v>
      </c>
      <c r="E8" t="s">
        <v>59</v>
      </c>
      <c r="F8" t="s">
        <v>157</v>
      </c>
      <c r="G8" t="s">
        <v>16</v>
      </c>
      <c r="H8" t="s">
        <v>42</v>
      </c>
      <c r="J8" t="s">
        <v>58</v>
      </c>
      <c r="K8" t="s">
        <v>170</v>
      </c>
      <c r="L8" t="s">
        <v>128</v>
      </c>
      <c r="M8" s="5">
        <v>6.1574999999999998</v>
      </c>
      <c r="N8" s="5">
        <v>105.74751621237203</v>
      </c>
      <c r="O8" s="5">
        <v>0.18899999999999997</v>
      </c>
      <c r="P8" t="s">
        <v>17</v>
      </c>
    </row>
    <row r="9" spans="1:16">
      <c r="A9" s="8" t="str">
        <f t="shared" si="0"/>
        <v>ITA</v>
      </c>
      <c r="C9" t="s">
        <v>27</v>
      </c>
      <c r="D9" t="s">
        <v>60</v>
      </c>
      <c r="E9" t="s">
        <v>61</v>
      </c>
      <c r="F9" t="s">
        <v>157</v>
      </c>
      <c r="G9" t="s">
        <v>16</v>
      </c>
      <c r="H9" t="s">
        <v>42</v>
      </c>
      <c r="J9" t="s">
        <v>60</v>
      </c>
      <c r="K9" t="s">
        <v>170</v>
      </c>
      <c r="L9" t="s">
        <v>128</v>
      </c>
      <c r="M9" s="5">
        <v>26.166</v>
      </c>
      <c r="N9" s="5">
        <v>145.23264029166972</v>
      </c>
      <c r="O9" s="5">
        <v>0.19002806122448979</v>
      </c>
      <c r="P9" t="s">
        <v>17</v>
      </c>
    </row>
    <row r="10" spans="1:16">
      <c r="A10" s="8" t="str">
        <f t="shared" si="0"/>
        <v>ITA</v>
      </c>
      <c r="C10" t="s">
        <v>27</v>
      </c>
      <c r="D10" t="s">
        <v>62</v>
      </c>
      <c r="E10" t="s">
        <v>63</v>
      </c>
      <c r="F10" t="s">
        <v>157</v>
      </c>
      <c r="G10" t="s">
        <v>16</v>
      </c>
      <c r="H10" t="s">
        <v>42</v>
      </c>
      <c r="J10" t="s">
        <v>62</v>
      </c>
      <c r="K10" t="s">
        <v>170</v>
      </c>
      <c r="L10" t="s">
        <v>128</v>
      </c>
      <c r="M10" s="5">
        <v>1.00875</v>
      </c>
      <c r="N10" s="5">
        <v>80.785656162241295</v>
      </c>
      <c r="O10" s="5">
        <v>0.19844758364312268</v>
      </c>
      <c r="P10" t="s">
        <v>17</v>
      </c>
    </row>
    <row r="11" spans="1:16">
      <c r="A11" s="8" t="str">
        <f t="shared" si="0"/>
        <v>ITA</v>
      </c>
      <c r="C11" t="s">
        <v>27</v>
      </c>
      <c r="D11" t="s">
        <v>64</v>
      </c>
      <c r="E11" t="s">
        <v>65</v>
      </c>
      <c r="F11" t="s">
        <v>157</v>
      </c>
      <c r="G11" t="s">
        <v>16</v>
      </c>
      <c r="H11" t="s">
        <v>42</v>
      </c>
      <c r="J11" t="s">
        <v>64</v>
      </c>
      <c r="K11" t="s">
        <v>170</v>
      </c>
      <c r="L11" t="s">
        <v>128</v>
      </c>
      <c r="M11" s="5">
        <v>27.485249999999997</v>
      </c>
      <c r="N11" s="5">
        <v>105.74751621237203</v>
      </c>
      <c r="O11" s="5">
        <v>0.20059120801156985</v>
      </c>
      <c r="P11" t="s">
        <v>17</v>
      </c>
    </row>
    <row r="12" spans="1:16">
      <c r="A12" s="8" t="str">
        <f t="shared" si="0"/>
        <v>ITA</v>
      </c>
      <c r="C12" t="s">
        <v>27</v>
      </c>
      <c r="D12" t="s">
        <v>66</v>
      </c>
      <c r="E12" t="s">
        <v>67</v>
      </c>
      <c r="F12" t="s">
        <v>157</v>
      </c>
      <c r="G12" t="s">
        <v>16</v>
      </c>
      <c r="H12" t="s">
        <v>42</v>
      </c>
      <c r="J12" t="s">
        <v>66</v>
      </c>
      <c r="K12" t="s">
        <v>170</v>
      </c>
      <c r="L12" t="s">
        <v>128</v>
      </c>
      <c r="M12" s="5">
        <v>35.112749999999998</v>
      </c>
      <c r="N12" s="5">
        <v>145.23264029166972</v>
      </c>
      <c r="O12" s="5">
        <v>0.20057184356109969</v>
      </c>
      <c r="P12" t="s">
        <v>17</v>
      </c>
    </row>
    <row r="13" spans="1:16">
      <c r="A13" s="8" t="str">
        <f t="shared" si="0"/>
        <v>ITA</v>
      </c>
      <c r="C13" t="s">
        <v>27</v>
      </c>
      <c r="D13" t="s">
        <v>68</v>
      </c>
      <c r="E13" t="s">
        <v>69</v>
      </c>
      <c r="F13" t="s">
        <v>157</v>
      </c>
      <c r="G13" t="s">
        <v>16</v>
      </c>
      <c r="H13" t="s">
        <v>42</v>
      </c>
      <c r="J13" t="s">
        <v>68</v>
      </c>
      <c r="K13" t="s">
        <v>170</v>
      </c>
      <c r="L13" t="s">
        <v>128</v>
      </c>
      <c r="M13" s="5">
        <v>12.88425</v>
      </c>
      <c r="N13" s="5">
        <v>80.785656162241295</v>
      </c>
      <c r="O13" s="5">
        <v>0.20899999999999999</v>
      </c>
      <c r="P13" t="s">
        <v>17</v>
      </c>
    </row>
    <row r="14" spans="1:16">
      <c r="A14" s="8" t="str">
        <f t="shared" si="0"/>
        <v>ITA</v>
      </c>
      <c r="C14" t="s">
        <v>27</v>
      </c>
      <c r="D14" t="s">
        <v>70</v>
      </c>
      <c r="E14" t="s">
        <v>71</v>
      </c>
      <c r="F14" t="s">
        <v>157</v>
      </c>
      <c r="G14" t="s">
        <v>16</v>
      </c>
      <c r="H14" t="s">
        <v>42</v>
      </c>
      <c r="J14" t="s">
        <v>70</v>
      </c>
      <c r="K14" t="s">
        <v>170</v>
      </c>
      <c r="L14" t="s">
        <v>128</v>
      </c>
      <c r="M14" s="5">
        <v>14.06175</v>
      </c>
      <c r="N14" s="5">
        <v>105.74751621237203</v>
      </c>
      <c r="O14" s="5">
        <v>0.21141591551549416</v>
      </c>
      <c r="P14" t="s">
        <v>17</v>
      </c>
    </row>
    <row r="15" spans="1:16">
      <c r="A15" s="8" t="str">
        <f t="shared" si="0"/>
        <v>ITA</v>
      </c>
      <c r="C15" t="s">
        <v>27</v>
      </c>
      <c r="D15" t="s">
        <v>72</v>
      </c>
      <c r="E15" t="s">
        <v>73</v>
      </c>
      <c r="F15" t="s">
        <v>157</v>
      </c>
      <c r="G15" t="s">
        <v>16</v>
      </c>
      <c r="H15" t="s">
        <v>42</v>
      </c>
      <c r="J15" t="s">
        <v>72</v>
      </c>
      <c r="K15" t="s">
        <v>170</v>
      </c>
      <c r="L15" t="s">
        <v>128</v>
      </c>
      <c r="M15" s="5">
        <v>16.8705</v>
      </c>
      <c r="N15" s="5">
        <v>145.23264029166972</v>
      </c>
      <c r="O15" s="5">
        <v>0.20917453543167067</v>
      </c>
      <c r="P15" t="s">
        <v>17</v>
      </c>
    </row>
    <row r="16" spans="1:16">
      <c r="A16" s="8" t="str">
        <f t="shared" si="0"/>
        <v>ITA</v>
      </c>
      <c r="C16" t="s">
        <v>27</v>
      </c>
      <c r="D16" t="s">
        <v>74</v>
      </c>
      <c r="E16" t="s">
        <v>75</v>
      </c>
      <c r="F16" t="s">
        <v>157</v>
      </c>
      <c r="G16" t="s">
        <v>16</v>
      </c>
      <c r="H16" t="s">
        <v>42</v>
      </c>
      <c r="J16" t="s">
        <v>74</v>
      </c>
      <c r="K16" t="s">
        <v>170</v>
      </c>
      <c r="L16" t="s">
        <v>128</v>
      </c>
      <c r="M16" s="5">
        <v>0.58650000000000002</v>
      </c>
      <c r="N16" s="5">
        <v>0</v>
      </c>
      <c r="O16" s="5">
        <v>0.222</v>
      </c>
      <c r="P16" t="s">
        <v>17</v>
      </c>
    </row>
    <row r="17" spans="1:16">
      <c r="A17" s="8" t="str">
        <f t="shared" si="0"/>
        <v>ITA</v>
      </c>
      <c r="C17" t="s">
        <v>27</v>
      </c>
      <c r="D17" t="s">
        <v>76</v>
      </c>
      <c r="E17" t="s">
        <v>77</v>
      </c>
      <c r="F17" t="s">
        <v>157</v>
      </c>
      <c r="G17" t="s">
        <v>16</v>
      </c>
      <c r="H17" t="s">
        <v>42</v>
      </c>
      <c r="J17" t="s">
        <v>76</v>
      </c>
      <c r="K17" t="s">
        <v>170</v>
      </c>
      <c r="L17" t="s">
        <v>128</v>
      </c>
      <c r="M17" s="5">
        <v>7.5187499999999998</v>
      </c>
      <c r="N17" s="5">
        <v>80.785656162241295</v>
      </c>
      <c r="O17" s="5">
        <v>0.22001067331670823</v>
      </c>
      <c r="P17" t="s">
        <v>17</v>
      </c>
    </row>
    <row r="18" spans="1:16">
      <c r="A18" s="8" t="str">
        <f t="shared" si="0"/>
        <v>ITA</v>
      </c>
      <c r="C18" t="s">
        <v>27</v>
      </c>
      <c r="D18" t="s">
        <v>78</v>
      </c>
      <c r="E18" t="s">
        <v>79</v>
      </c>
      <c r="F18" t="s">
        <v>157</v>
      </c>
      <c r="G18" t="s">
        <v>16</v>
      </c>
      <c r="H18" t="s">
        <v>42</v>
      </c>
      <c r="J18" t="s">
        <v>78</v>
      </c>
      <c r="K18" t="s">
        <v>170</v>
      </c>
      <c r="L18" t="s">
        <v>128</v>
      </c>
      <c r="M18" s="5">
        <v>20.756250000000001</v>
      </c>
      <c r="N18" s="5">
        <v>105.74751621237203</v>
      </c>
      <c r="O18" s="5">
        <v>0.21966670280036132</v>
      </c>
      <c r="P18" t="s">
        <v>17</v>
      </c>
    </row>
    <row r="19" spans="1:16">
      <c r="A19" s="8" t="str">
        <f t="shared" si="0"/>
        <v>ITA</v>
      </c>
      <c r="C19" t="s">
        <v>27</v>
      </c>
      <c r="D19" t="s">
        <v>80</v>
      </c>
      <c r="E19" t="s">
        <v>81</v>
      </c>
      <c r="F19" t="s">
        <v>157</v>
      </c>
      <c r="G19" t="s">
        <v>16</v>
      </c>
      <c r="H19" t="s">
        <v>42</v>
      </c>
      <c r="J19" t="s">
        <v>80</v>
      </c>
      <c r="K19" t="s">
        <v>170</v>
      </c>
      <c r="L19" t="s">
        <v>128</v>
      </c>
      <c r="M19" s="5">
        <v>14.604749999999999</v>
      </c>
      <c r="N19" s="5">
        <v>145.23264029166972</v>
      </c>
      <c r="O19" s="5">
        <v>0.21763482771016279</v>
      </c>
      <c r="P19" t="s">
        <v>17</v>
      </c>
    </row>
    <row r="20" spans="1:16">
      <c r="A20" s="8" t="str">
        <f t="shared" si="0"/>
        <v>ITA</v>
      </c>
      <c r="C20" t="s">
        <v>27</v>
      </c>
      <c r="D20" t="s">
        <v>82</v>
      </c>
      <c r="E20" t="s">
        <v>83</v>
      </c>
      <c r="F20" t="s">
        <v>157</v>
      </c>
      <c r="G20" t="s">
        <v>16</v>
      </c>
      <c r="H20" t="s">
        <v>42</v>
      </c>
      <c r="J20" t="s">
        <v>82</v>
      </c>
      <c r="K20" t="s">
        <v>170</v>
      </c>
      <c r="L20" t="s">
        <v>128</v>
      </c>
      <c r="M20" s="5">
        <v>8.3249999999999993</v>
      </c>
      <c r="N20" s="5">
        <v>0</v>
      </c>
      <c r="O20" s="5">
        <v>0.23295243243243247</v>
      </c>
      <c r="P20" t="s">
        <v>17</v>
      </c>
    </row>
    <row r="21" spans="1:16">
      <c r="A21" s="8" t="str">
        <f t="shared" si="0"/>
        <v>ITA</v>
      </c>
      <c r="C21" t="s">
        <v>27</v>
      </c>
      <c r="D21" t="s">
        <v>84</v>
      </c>
      <c r="E21" t="s">
        <v>85</v>
      </c>
      <c r="F21" t="s">
        <v>157</v>
      </c>
      <c r="G21" t="s">
        <v>16</v>
      </c>
      <c r="H21" t="s">
        <v>42</v>
      </c>
      <c r="J21" t="s">
        <v>84</v>
      </c>
      <c r="K21" t="s">
        <v>170</v>
      </c>
      <c r="L21" t="s">
        <v>128</v>
      </c>
      <c r="M21" s="5">
        <v>10.64025</v>
      </c>
      <c r="N21" s="5">
        <v>80.785656162241295</v>
      </c>
      <c r="O21" s="5">
        <v>0.22989025163882429</v>
      </c>
      <c r="P21" t="s">
        <v>17</v>
      </c>
    </row>
    <row r="22" spans="1:16">
      <c r="A22" s="8" t="str">
        <f t="shared" si="0"/>
        <v>ITA</v>
      </c>
      <c r="C22" t="s">
        <v>27</v>
      </c>
      <c r="D22" t="s">
        <v>86</v>
      </c>
      <c r="E22" t="s">
        <v>87</v>
      </c>
      <c r="F22" t="s">
        <v>157</v>
      </c>
      <c r="G22" t="s">
        <v>16</v>
      </c>
      <c r="H22" t="s">
        <v>42</v>
      </c>
      <c r="J22" t="s">
        <v>86</v>
      </c>
      <c r="K22" t="s">
        <v>170</v>
      </c>
      <c r="L22" t="s">
        <v>128</v>
      </c>
      <c r="M22" s="5">
        <v>21.09675</v>
      </c>
      <c r="N22" s="5">
        <v>105.74751621237203</v>
      </c>
      <c r="O22" s="5">
        <v>0.22755778733691209</v>
      </c>
      <c r="P22" t="s">
        <v>17</v>
      </c>
    </row>
    <row r="23" spans="1:16">
      <c r="A23" s="8" t="str">
        <f t="shared" si="0"/>
        <v>ITA</v>
      </c>
      <c r="C23" t="s">
        <v>27</v>
      </c>
      <c r="D23" t="s">
        <v>88</v>
      </c>
      <c r="E23" t="s">
        <v>89</v>
      </c>
      <c r="F23" t="s">
        <v>157</v>
      </c>
      <c r="G23" t="s">
        <v>16</v>
      </c>
      <c r="H23" t="s">
        <v>42</v>
      </c>
      <c r="J23" t="s">
        <v>88</v>
      </c>
      <c r="K23" t="s">
        <v>170</v>
      </c>
      <c r="L23" t="s">
        <v>128</v>
      </c>
      <c r="M23" s="5">
        <v>13.338000000000001</v>
      </c>
      <c r="N23" s="5">
        <v>145.23264029166972</v>
      </c>
      <c r="O23" s="5">
        <v>0.22817026540710753</v>
      </c>
      <c r="P23" t="s">
        <v>17</v>
      </c>
    </row>
    <row r="24" spans="1:16">
      <c r="A24" s="8" t="str">
        <f t="shared" si="0"/>
        <v>ITA</v>
      </c>
      <c r="C24" t="s">
        <v>27</v>
      </c>
      <c r="D24" t="s">
        <v>90</v>
      </c>
      <c r="E24" t="s">
        <v>91</v>
      </c>
      <c r="F24" t="s">
        <v>157</v>
      </c>
      <c r="G24" t="s">
        <v>16</v>
      </c>
      <c r="H24" t="s">
        <v>42</v>
      </c>
      <c r="J24" t="s">
        <v>90</v>
      </c>
      <c r="K24" t="s">
        <v>170</v>
      </c>
      <c r="L24" t="s">
        <v>128</v>
      </c>
      <c r="M24" s="5">
        <v>1.0394999999999999</v>
      </c>
      <c r="N24" s="5">
        <v>0</v>
      </c>
      <c r="O24" s="5">
        <v>0.23800000000000002</v>
      </c>
      <c r="P24" t="s">
        <v>17</v>
      </c>
    </row>
    <row r="25" spans="1:16">
      <c r="A25" s="8" t="str">
        <f t="shared" si="0"/>
        <v>ITA</v>
      </c>
      <c r="C25" t="s">
        <v>27</v>
      </c>
      <c r="D25" t="s">
        <v>92</v>
      </c>
      <c r="E25" t="s">
        <v>93</v>
      </c>
      <c r="F25" t="s">
        <v>157</v>
      </c>
      <c r="G25" t="s">
        <v>16</v>
      </c>
      <c r="H25" t="s">
        <v>42</v>
      </c>
      <c r="J25" t="s">
        <v>92</v>
      </c>
      <c r="K25" t="s">
        <v>170</v>
      </c>
      <c r="L25" t="s">
        <v>128</v>
      </c>
      <c r="M25" s="5">
        <v>1.5675000000000001</v>
      </c>
      <c r="N25" s="5">
        <v>80.785656162241295</v>
      </c>
      <c r="O25" s="5">
        <v>0.24259330143540669</v>
      </c>
      <c r="P25" t="s">
        <v>17</v>
      </c>
    </row>
    <row r="26" spans="1:16">
      <c r="A26" s="8" t="str">
        <f t="shared" si="0"/>
        <v>ITA</v>
      </c>
      <c r="C26" t="s">
        <v>27</v>
      </c>
      <c r="D26" t="s">
        <v>94</v>
      </c>
      <c r="E26" t="s">
        <v>95</v>
      </c>
      <c r="F26" t="s">
        <v>157</v>
      </c>
      <c r="G26" t="s">
        <v>16</v>
      </c>
      <c r="H26" t="s">
        <v>42</v>
      </c>
      <c r="J26" t="s">
        <v>94</v>
      </c>
      <c r="K26" t="s">
        <v>170</v>
      </c>
      <c r="L26" t="s">
        <v>128</v>
      </c>
      <c r="M26" s="5">
        <v>6.8729999999999993</v>
      </c>
      <c r="N26" s="5">
        <v>105.74751621237203</v>
      </c>
      <c r="O26" s="5">
        <v>0.24198919685726758</v>
      </c>
      <c r="P26" t="s">
        <v>17</v>
      </c>
    </row>
    <row r="27" spans="1:16">
      <c r="A27" s="8" t="str">
        <f t="shared" si="0"/>
        <v>ITA</v>
      </c>
      <c r="C27" t="s">
        <v>27</v>
      </c>
      <c r="D27" t="s">
        <v>96</v>
      </c>
      <c r="E27" t="s">
        <v>97</v>
      </c>
      <c r="F27" t="s">
        <v>157</v>
      </c>
      <c r="G27" t="s">
        <v>16</v>
      </c>
      <c r="H27" t="s">
        <v>42</v>
      </c>
      <c r="J27" t="s">
        <v>96</v>
      </c>
      <c r="K27" t="s">
        <v>170</v>
      </c>
      <c r="L27" t="s">
        <v>128</v>
      </c>
      <c r="M27" s="5">
        <v>0.68774999999999997</v>
      </c>
      <c r="N27" s="5">
        <v>145.23264029166972</v>
      </c>
      <c r="O27" s="5">
        <v>0.24100000000000002</v>
      </c>
      <c r="P27" t="s">
        <v>17</v>
      </c>
    </row>
    <row r="28" spans="1:16">
      <c r="A28" s="8" t="str">
        <f t="shared" ref="A28:A42" si="1">RIGHT(D28,3)</f>
        <v>ITA</v>
      </c>
      <c r="C28" t="s">
        <v>27</v>
      </c>
      <c r="D28" t="s">
        <v>98</v>
      </c>
      <c r="E28" t="s">
        <v>99</v>
      </c>
      <c r="F28" t="s">
        <v>157</v>
      </c>
      <c r="G28" t="s">
        <v>16</v>
      </c>
      <c r="H28" t="s">
        <v>42</v>
      </c>
      <c r="J28" t="s">
        <v>98</v>
      </c>
      <c r="K28" t="s">
        <v>170</v>
      </c>
      <c r="L28" t="s">
        <v>128</v>
      </c>
      <c r="M28" s="5">
        <v>9.7439999999999998</v>
      </c>
      <c r="N28" s="5">
        <v>0</v>
      </c>
      <c r="O28" s="5">
        <v>0.2510413331280788</v>
      </c>
      <c r="P28" t="s">
        <v>17</v>
      </c>
    </row>
    <row r="29" spans="1:16">
      <c r="A29" s="8" t="str">
        <f t="shared" si="1"/>
        <v>ITA</v>
      </c>
      <c r="C29" t="s">
        <v>27</v>
      </c>
      <c r="D29" t="s">
        <v>100</v>
      </c>
      <c r="E29" t="s">
        <v>101</v>
      </c>
      <c r="F29" t="s">
        <v>157</v>
      </c>
      <c r="G29" t="s">
        <v>16</v>
      </c>
      <c r="H29" t="s">
        <v>42</v>
      </c>
      <c r="J29" t="s">
        <v>100</v>
      </c>
      <c r="K29" t="s">
        <v>170</v>
      </c>
      <c r="L29" t="s">
        <v>128</v>
      </c>
      <c r="M29" s="5">
        <v>0.10575</v>
      </c>
      <c r="N29" s="5">
        <v>0</v>
      </c>
      <c r="O29" s="5">
        <v>0.26200000000000001</v>
      </c>
      <c r="P29" t="s">
        <v>17</v>
      </c>
    </row>
    <row r="30" spans="1:16">
      <c r="A30" s="8" t="str">
        <f t="shared" si="1"/>
        <v>ITA</v>
      </c>
      <c r="C30" t="s">
        <v>27</v>
      </c>
      <c r="D30" t="s">
        <v>102</v>
      </c>
      <c r="E30" t="s">
        <v>103</v>
      </c>
      <c r="F30" t="s">
        <v>157</v>
      </c>
      <c r="G30" t="s">
        <v>16</v>
      </c>
      <c r="H30" t="s">
        <v>42</v>
      </c>
      <c r="J30" t="s">
        <v>102</v>
      </c>
      <c r="K30" t="s">
        <v>170</v>
      </c>
      <c r="L30" t="s">
        <v>128</v>
      </c>
      <c r="M30" s="5">
        <v>0.12</v>
      </c>
      <c r="N30" s="5">
        <v>80.785656162241295</v>
      </c>
      <c r="O30" s="5">
        <v>0.255</v>
      </c>
      <c r="P30" t="s">
        <v>17</v>
      </c>
    </row>
    <row r="31" spans="1:16">
      <c r="A31" s="8" t="str">
        <f t="shared" si="1"/>
        <v>ITA</v>
      </c>
      <c r="C31" t="s">
        <v>27</v>
      </c>
      <c r="D31" t="s">
        <v>104</v>
      </c>
      <c r="E31" t="s">
        <v>105</v>
      </c>
      <c r="F31" t="s">
        <v>157</v>
      </c>
      <c r="G31" t="s">
        <v>16</v>
      </c>
      <c r="H31" t="s">
        <v>42</v>
      </c>
      <c r="J31" t="s">
        <v>104</v>
      </c>
      <c r="K31" t="s">
        <v>170</v>
      </c>
      <c r="L31" t="s">
        <v>128</v>
      </c>
      <c r="M31" s="5">
        <v>4.725E-2</v>
      </c>
      <c r="N31" s="5">
        <v>105.74751621237203</v>
      </c>
      <c r="O31" s="5">
        <v>0.26400000000000001</v>
      </c>
      <c r="P31" t="s">
        <v>17</v>
      </c>
    </row>
    <row r="32" spans="1:16">
      <c r="A32" s="8" t="str">
        <f t="shared" si="1"/>
        <v>ITA</v>
      </c>
      <c r="C32" t="s">
        <v>27</v>
      </c>
      <c r="D32" t="s">
        <v>106</v>
      </c>
      <c r="E32" t="s">
        <v>107</v>
      </c>
      <c r="F32" t="s">
        <v>157</v>
      </c>
      <c r="G32" t="s">
        <v>16</v>
      </c>
      <c r="H32" t="s">
        <v>42</v>
      </c>
      <c r="J32" t="s">
        <v>106</v>
      </c>
      <c r="K32" t="s">
        <v>170</v>
      </c>
      <c r="L32" t="s">
        <v>128</v>
      </c>
      <c r="M32" s="5">
        <v>1.3492500000000001</v>
      </c>
      <c r="N32" s="5">
        <v>80.785656162241295</v>
      </c>
      <c r="O32" s="5">
        <v>0.26900000000000002</v>
      </c>
      <c r="P32" t="s">
        <v>17</v>
      </c>
    </row>
    <row r="33" spans="1:16">
      <c r="A33" s="8" t="str">
        <f t="shared" si="1"/>
        <v>ITA</v>
      </c>
      <c r="C33" t="s">
        <v>27</v>
      </c>
      <c r="D33" t="s">
        <v>108</v>
      </c>
      <c r="E33" t="s">
        <v>109</v>
      </c>
      <c r="F33" t="s">
        <v>157</v>
      </c>
      <c r="G33" t="s">
        <v>16</v>
      </c>
      <c r="H33" t="s">
        <v>42</v>
      </c>
      <c r="J33" t="s">
        <v>108</v>
      </c>
      <c r="K33" t="s">
        <v>170</v>
      </c>
      <c r="L33" t="s">
        <v>128</v>
      </c>
      <c r="M33" s="5">
        <v>6.4192499999999999</v>
      </c>
      <c r="N33" s="5">
        <v>105.74751621237203</v>
      </c>
      <c r="O33" s="5">
        <v>0.26500000000000001</v>
      </c>
      <c r="P33" t="s">
        <v>17</v>
      </c>
    </row>
    <row r="34" spans="1:16">
      <c r="A34" s="8" t="str">
        <f t="shared" si="1"/>
        <v>ITA</v>
      </c>
      <c r="C34" t="s">
        <v>27</v>
      </c>
      <c r="D34" t="s">
        <v>110</v>
      </c>
      <c r="E34" t="s">
        <v>111</v>
      </c>
      <c r="F34" t="s">
        <v>157</v>
      </c>
      <c r="G34" t="s">
        <v>16</v>
      </c>
      <c r="H34" t="s">
        <v>42</v>
      </c>
      <c r="J34" t="s">
        <v>110</v>
      </c>
      <c r="K34" t="s">
        <v>170</v>
      </c>
      <c r="L34" t="s">
        <v>128</v>
      </c>
      <c r="M34" s="5">
        <v>3.0907499999999999</v>
      </c>
      <c r="N34" s="5">
        <v>0</v>
      </c>
      <c r="O34" s="5">
        <v>0.28000000000000003</v>
      </c>
      <c r="P34" t="s">
        <v>17</v>
      </c>
    </row>
    <row r="35" spans="1:16">
      <c r="A35" s="8" t="str">
        <f t="shared" si="1"/>
        <v>ITA</v>
      </c>
      <c r="C35" t="s">
        <v>27</v>
      </c>
      <c r="D35" t="s">
        <v>112</v>
      </c>
      <c r="E35" t="s">
        <v>113</v>
      </c>
      <c r="F35" t="s">
        <v>157</v>
      </c>
      <c r="G35" t="s">
        <v>16</v>
      </c>
      <c r="H35" t="s">
        <v>42</v>
      </c>
      <c r="J35" t="s">
        <v>112</v>
      </c>
      <c r="K35" t="s">
        <v>170</v>
      </c>
      <c r="L35" t="s">
        <v>128</v>
      </c>
      <c r="M35" s="5">
        <v>6.0000000000000001E-3</v>
      </c>
      <c r="N35" s="5">
        <v>80.785656162241295</v>
      </c>
      <c r="O35" s="5">
        <v>0.27800000000000002</v>
      </c>
      <c r="P35" t="s">
        <v>17</v>
      </c>
    </row>
    <row r="36" spans="1:16">
      <c r="A36" s="8" t="str">
        <f t="shared" si="1"/>
        <v>ITA</v>
      </c>
      <c r="C36" t="s">
        <v>27</v>
      </c>
      <c r="D36" t="s">
        <v>114</v>
      </c>
      <c r="E36" t="s">
        <v>115</v>
      </c>
      <c r="F36" t="s">
        <v>157</v>
      </c>
      <c r="G36" t="s">
        <v>16</v>
      </c>
      <c r="H36" t="s">
        <v>42</v>
      </c>
      <c r="J36" t="s">
        <v>114</v>
      </c>
      <c r="K36" t="s">
        <v>170</v>
      </c>
      <c r="L36" t="s">
        <v>128</v>
      </c>
      <c r="M36" s="5">
        <v>0.63900000000000001</v>
      </c>
      <c r="N36" s="5">
        <v>0</v>
      </c>
      <c r="O36" s="5">
        <v>0.29273826291079807</v>
      </c>
      <c r="P36" t="s">
        <v>17</v>
      </c>
    </row>
    <row r="37" spans="1:16">
      <c r="A37" s="8" t="str">
        <f t="shared" si="1"/>
        <v>ITA</v>
      </c>
      <c r="C37" t="s">
        <v>27</v>
      </c>
      <c r="D37" t="s">
        <v>116</v>
      </c>
      <c r="E37" t="s">
        <v>117</v>
      </c>
      <c r="F37" t="s">
        <v>157</v>
      </c>
      <c r="G37" t="s">
        <v>16</v>
      </c>
      <c r="H37" t="s">
        <v>42</v>
      </c>
      <c r="J37" t="s">
        <v>116</v>
      </c>
      <c r="K37" t="s">
        <v>170</v>
      </c>
      <c r="L37" t="s">
        <v>128</v>
      </c>
      <c r="M37" s="5">
        <v>6.6359999999999992</v>
      </c>
      <c r="N37" s="5">
        <v>80.785656162241295</v>
      </c>
      <c r="O37" s="5">
        <v>0.28799999999999998</v>
      </c>
      <c r="P37" t="s">
        <v>17</v>
      </c>
    </row>
    <row r="38" spans="1:16">
      <c r="A38" s="8" t="str">
        <f t="shared" si="1"/>
        <v>ITA</v>
      </c>
      <c r="C38" t="s">
        <v>27</v>
      </c>
      <c r="D38" t="s">
        <v>118</v>
      </c>
      <c r="E38" t="s">
        <v>119</v>
      </c>
      <c r="F38" t="s">
        <v>157</v>
      </c>
      <c r="G38" t="s">
        <v>16</v>
      </c>
      <c r="H38" t="s">
        <v>42</v>
      </c>
      <c r="J38" t="s">
        <v>118</v>
      </c>
      <c r="K38" t="s">
        <v>170</v>
      </c>
      <c r="L38" t="s">
        <v>128</v>
      </c>
      <c r="M38" s="5">
        <v>3.9892499999999997</v>
      </c>
      <c r="N38" s="5">
        <v>0</v>
      </c>
      <c r="O38" s="5">
        <v>0.30293043805226549</v>
      </c>
      <c r="P38" t="s">
        <v>17</v>
      </c>
    </row>
    <row r="39" spans="1:16">
      <c r="A39" s="8" t="str">
        <f t="shared" si="1"/>
        <v>ITA</v>
      </c>
      <c r="C39" t="s">
        <v>27</v>
      </c>
      <c r="D39" t="s">
        <v>120</v>
      </c>
      <c r="E39" t="s">
        <v>121</v>
      </c>
      <c r="F39" t="s">
        <v>157</v>
      </c>
      <c r="G39" t="s">
        <v>16</v>
      </c>
      <c r="H39" t="s">
        <v>42</v>
      </c>
      <c r="J39" t="s">
        <v>120</v>
      </c>
      <c r="K39" t="s">
        <v>170</v>
      </c>
      <c r="L39" t="s">
        <v>128</v>
      </c>
      <c r="M39" s="5">
        <v>2.5357500000000002</v>
      </c>
      <c r="N39" s="5">
        <v>0</v>
      </c>
      <c r="O39" s="5">
        <v>0.32197219757468204</v>
      </c>
      <c r="P39" t="s">
        <v>17</v>
      </c>
    </row>
    <row r="40" spans="1:16">
      <c r="A40" s="8" t="str">
        <f t="shared" si="1"/>
        <v>ITA</v>
      </c>
      <c r="C40" t="s">
        <v>27</v>
      </c>
      <c r="D40" t="s">
        <v>122</v>
      </c>
      <c r="E40" t="s">
        <v>123</v>
      </c>
      <c r="F40" t="s">
        <v>157</v>
      </c>
      <c r="G40" t="s">
        <v>16</v>
      </c>
      <c r="H40" t="s">
        <v>42</v>
      </c>
      <c r="J40" t="s">
        <v>122</v>
      </c>
      <c r="K40" t="s">
        <v>170</v>
      </c>
      <c r="L40" t="s">
        <v>128</v>
      </c>
      <c r="M40" s="5">
        <v>1.7999999999999999E-2</v>
      </c>
      <c r="N40" s="5">
        <v>0</v>
      </c>
      <c r="O40" s="5">
        <v>0.33300000000000002</v>
      </c>
      <c r="P40" t="s">
        <v>17</v>
      </c>
    </row>
    <row r="41" spans="1:16">
      <c r="A41" s="8" t="str">
        <f t="shared" si="1"/>
        <v>ITA</v>
      </c>
      <c r="C41" t="s">
        <v>27</v>
      </c>
      <c r="D41" t="s">
        <v>124</v>
      </c>
      <c r="E41" t="s">
        <v>125</v>
      </c>
      <c r="F41" t="s">
        <v>157</v>
      </c>
      <c r="G41" t="s">
        <v>16</v>
      </c>
      <c r="H41" t="s">
        <v>42</v>
      </c>
      <c r="J41" t="s">
        <v>124</v>
      </c>
      <c r="K41" t="s">
        <v>170</v>
      </c>
      <c r="L41" t="s">
        <v>128</v>
      </c>
      <c r="M41" s="5">
        <v>1.2E-2</v>
      </c>
      <c r="N41" s="5">
        <v>105.74751621237203</v>
      </c>
      <c r="O41" s="5">
        <v>0.33500000000000002</v>
      </c>
      <c r="P41" t="s">
        <v>17</v>
      </c>
    </row>
    <row r="42" spans="1:16">
      <c r="A42" s="8" t="str">
        <f t="shared" si="1"/>
        <v>ITA</v>
      </c>
      <c r="C42" t="s">
        <v>27</v>
      </c>
      <c r="D42" t="s">
        <v>126</v>
      </c>
      <c r="E42" t="s">
        <v>127</v>
      </c>
      <c r="F42" t="s">
        <v>157</v>
      </c>
      <c r="G42" t="s">
        <v>16</v>
      </c>
      <c r="H42" t="s">
        <v>42</v>
      </c>
      <c r="J42" t="s">
        <v>126</v>
      </c>
      <c r="K42" t="s">
        <v>170</v>
      </c>
      <c r="L42" t="s">
        <v>128</v>
      </c>
      <c r="M42" s="5">
        <v>7.4249999999999997E-2</v>
      </c>
      <c r="N42" s="5">
        <v>0</v>
      </c>
      <c r="O42" s="5">
        <v>0.35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ITA</v>
      </c>
      <c r="C5" t="s">
        <v>27</v>
      </c>
      <c r="D5" t="s">
        <v>129</v>
      </c>
      <c r="E5" t="s">
        <v>130</v>
      </c>
      <c r="F5" t="s">
        <v>157</v>
      </c>
      <c r="G5" t="s">
        <v>16</v>
      </c>
      <c r="H5" t="s">
        <v>42</v>
      </c>
      <c r="K5" t="s">
        <v>129</v>
      </c>
      <c r="L5" t="s">
        <v>170</v>
      </c>
      <c r="M5" t="s">
        <v>128</v>
      </c>
      <c r="N5" s="5">
        <v>10.199249999999999</v>
      </c>
      <c r="O5" s="5">
        <v>199.69488040104588</v>
      </c>
      <c r="P5" s="5">
        <v>0.3014461357452754</v>
      </c>
      <c r="Q5" t="s">
        <v>17</v>
      </c>
    </row>
    <row r="6" spans="1:17">
      <c r="A6" s="8" t="str">
        <f t="shared" si="0"/>
        <v>ITA</v>
      </c>
      <c r="C6" t="s">
        <v>27</v>
      </c>
      <c r="D6" t="s">
        <v>131</v>
      </c>
      <c r="E6" t="s">
        <v>132</v>
      </c>
      <c r="F6" t="s">
        <v>157</v>
      </c>
      <c r="G6" t="s">
        <v>16</v>
      </c>
      <c r="H6" t="s">
        <v>42</v>
      </c>
      <c r="K6" t="s">
        <v>131</v>
      </c>
      <c r="L6" t="s">
        <v>170</v>
      </c>
      <c r="M6" t="s">
        <v>128</v>
      </c>
      <c r="N6" s="5">
        <v>28.78725</v>
      </c>
      <c r="O6" s="5">
        <v>199.69488040104588</v>
      </c>
      <c r="P6" s="5">
        <v>0.30935359403902762</v>
      </c>
      <c r="Q6" t="s">
        <v>17</v>
      </c>
    </row>
    <row r="7" spans="1:17">
      <c r="A7" s="8" t="str">
        <f t="shared" si="0"/>
        <v>ITA</v>
      </c>
      <c r="C7" t="s">
        <v>27</v>
      </c>
      <c r="D7" t="s">
        <v>133</v>
      </c>
      <c r="E7" t="s">
        <v>134</v>
      </c>
      <c r="F7" t="s">
        <v>157</v>
      </c>
      <c r="G7" t="s">
        <v>16</v>
      </c>
      <c r="H7" t="s">
        <v>42</v>
      </c>
      <c r="K7" t="s">
        <v>133</v>
      </c>
      <c r="L7" t="s">
        <v>170</v>
      </c>
      <c r="M7" t="s">
        <v>128</v>
      </c>
      <c r="N7" s="5">
        <v>46.53</v>
      </c>
      <c r="O7" s="5">
        <v>199.69488040104588</v>
      </c>
      <c r="P7" s="5">
        <v>0.32123186653771763</v>
      </c>
      <c r="Q7" t="s">
        <v>17</v>
      </c>
    </row>
    <row r="8" spans="1:17">
      <c r="A8" s="8" t="str">
        <f t="shared" si="0"/>
        <v>ITA</v>
      </c>
      <c r="C8" t="s">
        <v>27</v>
      </c>
      <c r="D8" t="s">
        <v>135</v>
      </c>
      <c r="E8" t="s">
        <v>136</v>
      </c>
      <c r="F8" t="s">
        <v>157</v>
      </c>
      <c r="G8" t="s">
        <v>16</v>
      </c>
      <c r="H8" t="s">
        <v>42</v>
      </c>
      <c r="K8" t="s">
        <v>135</v>
      </c>
      <c r="L8" t="s">
        <v>170</v>
      </c>
      <c r="M8" t="s">
        <v>128</v>
      </c>
      <c r="N8" s="5">
        <v>42.752249999999997</v>
      </c>
      <c r="O8" s="5">
        <v>199.69488040104588</v>
      </c>
      <c r="P8" s="5">
        <v>0.32912120414715024</v>
      </c>
      <c r="Q8" t="s">
        <v>17</v>
      </c>
    </row>
    <row r="9" spans="1:17">
      <c r="A9" s="8" t="str">
        <f t="shared" si="0"/>
        <v>ITA</v>
      </c>
      <c r="C9" t="s">
        <v>27</v>
      </c>
      <c r="D9" t="s">
        <v>137</v>
      </c>
      <c r="E9" t="s">
        <v>138</v>
      </c>
      <c r="F9" t="s">
        <v>157</v>
      </c>
      <c r="G9" t="s">
        <v>16</v>
      </c>
      <c r="H9" t="s">
        <v>42</v>
      </c>
      <c r="K9" t="s">
        <v>137</v>
      </c>
      <c r="L9" t="s">
        <v>170</v>
      </c>
      <c r="M9" t="s">
        <v>128</v>
      </c>
      <c r="N9" s="5">
        <v>38.504250000000006</v>
      </c>
      <c r="O9" s="5">
        <v>199.69488040104588</v>
      </c>
      <c r="P9" s="5">
        <v>0.3393461306219443</v>
      </c>
      <c r="Q9" t="s">
        <v>17</v>
      </c>
    </row>
    <row r="10" spans="1:17">
      <c r="A10" s="8" t="str">
        <f t="shared" si="0"/>
        <v>ITA</v>
      </c>
      <c r="C10" t="s">
        <v>27</v>
      </c>
      <c r="D10" t="s">
        <v>139</v>
      </c>
      <c r="E10" t="s">
        <v>140</v>
      </c>
      <c r="F10" t="s">
        <v>157</v>
      </c>
      <c r="G10" t="s">
        <v>16</v>
      </c>
      <c r="H10" t="s">
        <v>42</v>
      </c>
      <c r="K10" t="s">
        <v>139</v>
      </c>
      <c r="L10" t="s">
        <v>170</v>
      </c>
      <c r="M10" t="s">
        <v>128</v>
      </c>
      <c r="N10" s="5">
        <v>39.440249999999992</v>
      </c>
      <c r="O10" s="5">
        <v>199.69488040104588</v>
      </c>
      <c r="P10" s="5">
        <v>0.35020324414779325</v>
      </c>
      <c r="Q10" t="s">
        <v>17</v>
      </c>
    </row>
    <row r="11" spans="1:17">
      <c r="A11" s="8" t="str">
        <f t="shared" si="0"/>
        <v>ITA</v>
      </c>
      <c r="C11" t="s">
        <v>27</v>
      </c>
      <c r="D11" t="s">
        <v>141</v>
      </c>
      <c r="E11" t="s">
        <v>142</v>
      </c>
      <c r="F11" t="s">
        <v>157</v>
      </c>
      <c r="G11" t="s">
        <v>16</v>
      </c>
      <c r="H11" t="s">
        <v>42</v>
      </c>
      <c r="K11" t="s">
        <v>141</v>
      </c>
      <c r="L11" t="s">
        <v>170</v>
      </c>
      <c r="M11" t="s">
        <v>128</v>
      </c>
      <c r="N11" s="5">
        <v>22.087500000000006</v>
      </c>
      <c r="O11" s="5">
        <v>199.69488040104588</v>
      </c>
      <c r="P11" s="5">
        <v>0.35674427843803047</v>
      </c>
      <c r="Q11" t="s">
        <v>17</v>
      </c>
    </row>
    <row r="12" spans="1:17">
      <c r="A12" s="8" t="str">
        <f t="shared" si="0"/>
        <v>ITA</v>
      </c>
      <c r="C12" t="s">
        <v>27</v>
      </c>
      <c r="D12" t="s">
        <v>143</v>
      </c>
      <c r="E12" t="s">
        <v>144</v>
      </c>
      <c r="F12" t="s">
        <v>157</v>
      </c>
      <c r="G12" t="s">
        <v>16</v>
      </c>
      <c r="H12" t="s">
        <v>42</v>
      </c>
      <c r="K12" t="s">
        <v>143</v>
      </c>
      <c r="L12" t="s">
        <v>170</v>
      </c>
      <c r="M12" t="s">
        <v>128</v>
      </c>
      <c r="N12" s="5">
        <v>13.481249999999999</v>
      </c>
      <c r="O12" s="5">
        <v>199.69488040104588</v>
      </c>
      <c r="P12" s="5">
        <v>0.36756244784422809</v>
      </c>
      <c r="Q12" t="s">
        <v>17</v>
      </c>
    </row>
    <row r="13" spans="1:17">
      <c r="A13" s="8" t="str">
        <f t="shared" si="0"/>
        <v>ITA</v>
      </c>
      <c r="C13" t="s">
        <v>27</v>
      </c>
      <c r="D13" t="s">
        <v>145</v>
      </c>
      <c r="E13" t="s">
        <v>146</v>
      </c>
      <c r="F13" t="s">
        <v>157</v>
      </c>
      <c r="G13" t="s">
        <v>16</v>
      </c>
      <c r="H13" t="s">
        <v>42</v>
      </c>
      <c r="K13" t="s">
        <v>145</v>
      </c>
      <c r="L13" t="s">
        <v>170</v>
      </c>
      <c r="M13" t="s">
        <v>128</v>
      </c>
      <c r="N13" s="5">
        <v>6.2872500000000002</v>
      </c>
      <c r="O13" s="5">
        <v>199.69488040104588</v>
      </c>
      <c r="P13" s="5">
        <v>0.38500000000000001</v>
      </c>
      <c r="Q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147</v>
      </c>
      <c r="G4" t="s">
        <v>148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ITA</v>
      </c>
      <c r="C5" t="s">
        <v>27</v>
      </c>
      <c r="D5" t="s">
        <v>150</v>
      </c>
      <c r="E5" t="s">
        <v>151</v>
      </c>
      <c r="F5" t="s">
        <v>13</v>
      </c>
      <c r="G5" t="s">
        <v>16</v>
      </c>
      <c r="H5" t="s">
        <v>24</v>
      </c>
      <c r="K5" t="s">
        <v>150</v>
      </c>
      <c r="L5" t="s">
        <v>171</v>
      </c>
      <c r="M5" t="s">
        <v>149</v>
      </c>
      <c r="N5" s="5">
        <v>6.1390000000000002</v>
      </c>
    </row>
    <row r="6" spans="1:14">
      <c r="A6" s="4" t="str">
        <f t="shared" ref="A6" si="1">MID(D6,10,3)</f>
        <v>ITA</v>
      </c>
      <c r="C6" t="s">
        <v>27</v>
      </c>
      <c r="D6" t="s">
        <v>152</v>
      </c>
      <c r="E6" t="s">
        <v>153</v>
      </c>
      <c r="F6" t="s">
        <v>13</v>
      </c>
      <c r="G6" t="s">
        <v>16</v>
      </c>
      <c r="H6" t="s">
        <v>24</v>
      </c>
      <c r="K6" t="s">
        <v>152</v>
      </c>
      <c r="L6" t="s">
        <v>171</v>
      </c>
      <c r="M6" t="s">
        <v>149</v>
      </c>
      <c r="N6" s="5">
        <v>1.3440000000000001</v>
      </c>
    </row>
    <row r="7" spans="1:14">
      <c r="A7" s="4" t="str">
        <f t="shared" ref="A7" si="2">MID(D7,10,3)</f>
        <v>ITA</v>
      </c>
      <c r="C7" t="s">
        <v>27</v>
      </c>
      <c r="D7" t="s">
        <v>154</v>
      </c>
      <c r="E7" t="s">
        <v>155</v>
      </c>
      <c r="F7" t="s">
        <v>13</v>
      </c>
      <c r="G7" t="s">
        <v>16</v>
      </c>
      <c r="H7" t="s">
        <v>24</v>
      </c>
      <c r="K7" t="s">
        <v>154</v>
      </c>
      <c r="L7" t="s">
        <v>171</v>
      </c>
      <c r="M7" t="s">
        <v>149</v>
      </c>
      <c r="N7">
        <v>1.131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160</v>
      </c>
      <c r="C2" s="3"/>
      <c r="D2" s="3"/>
      <c r="E2" s="3"/>
      <c r="F2" s="3"/>
      <c r="G2" s="3"/>
      <c r="H2" s="3"/>
      <c r="I2" s="3"/>
    </row>
    <row r="3" spans="2:23">
      <c r="B3" s="3" t="s">
        <v>183</v>
      </c>
      <c r="C3" s="3" t="s">
        <v>184</v>
      </c>
      <c r="D3" s="3" t="s">
        <v>185</v>
      </c>
      <c r="E3" s="3" t="s">
        <v>164</v>
      </c>
      <c r="F3" s="3" t="s">
        <v>186</v>
      </c>
      <c r="G3" s="3" t="s">
        <v>187</v>
      </c>
      <c r="H3" s="3" t="s">
        <v>188</v>
      </c>
      <c r="I3" s="3" t="s">
        <v>189</v>
      </c>
    </row>
    <row r="4" spans="2:23">
      <c r="B4" s="3" t="s">
        <v>190</v>
      </c>
      <c r="C4" s="3" t="s">
        <v>191</v>
      </c>
      <c r="D4" s="3" t="s">
        <v>192</v>
      </c>
      <c r="E4" s="3" t="s">
        <v>193</v>
      </c>
      <c r="F4" s="3"/>
      <c r="G4" s="9" t="s">
        <v>24</v>
      </c>
      <c r="H4" s="3"/>
      <c r="I4" s="3"/>
    </row>
    <row r="5" spans="2:23">
      <c r="C5" s="3" t="s">
        <v>194</v>
      </c>
      <c r="D5" s="3" t="s">
        <v>195</v>
      </c>
      <c r="E5" s="3" t="s">
        <v>193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196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197</v>
      </c>
      <c r="F9" s="9" t="s">
        <v>198</v>
      </c>
      <c r="G9" s="9" t="s">
        <v>21</v>
      </c>
      <c r="H9" s="10"/>
      <c r="I9" s="10" t="s">
        <v>4</v>
      </c>
      <c r="J9" s="10" t="s">
        <v>199</v>
      </c>
      <c r="K9" s="10" t="s">
        <v>200</v>
      </c>
      <c r="L9" s="10" t="s">
        <v>162</v>
      </c>
      <c r="M9" s="11" t="s">
        <v>201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202</v>
      </c>
      <c r="W9" t="s">
        <v>203</v>
      </c>
    </row>
    <row r="10" spans="2:23">
      <c r="B10" s="9" t="s">
        <v>204</v>
      </c>
      <c r="C10" s="9" t="s">
        <v>205</v>
      </c>
      <c r="D10" s="12" t="s">
        <v>206</v>
      </c>
      <c r="E10" s="9" t="s">
        <v>193</v>
      </c>
      <c r="F10" s="9" t="s">
        <v>16</v>
      </c>
      <c r="G10" s="9" t="s">
        <v>24</v>
      </c>
      <c r="H10" s="10"/>
      <c r="I10" s="10" t="s">
        <v>207</v>
      </c>
      <c r="J10" s="10" t="s">
        <v>208</v>
      </c>
      <c r="K10" s="3" t="s">
        <v>194</v>
      </c>
      <c r="L10" s="3" t="s">
        <v>149</v>
      </c>
      <c r="M10" s="10" t="s">
        <v>42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207</v>
      </c>
      <c r="D11" s="11" t="s">
        <v>209</v>
      </c>
      <c r="E11" s="9" t="s">
        <v>193</v>
      </c>
      <c r="F11" s="9" t="s">
        <v>16</v>
      </c>
      <c r="G11" s="9" t="s">
        <v>24</v>
      </c>
      <c r="H11" s="10"/>
      <c r="I11" s="10" t="s">
        <v>207</v>
      </c>
      <c r="J11" s="10" t="s">
        <v>210</v>
      </c>
      <c r="K11" s="10" t="s">
        <v>211</v>
      </c>
      <c r="L11" s="10" t="s">
        <v>149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207</v>
      </c>
      <c r="J12" s="10" t="s">
        <v>210</v>
      </c>
      <c r="K12" s="10" t="s">
        <v>166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207</v>
      </c>
      <c r="J13" s="10" t="s">
        <v>212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207</v>
      </c>
      <c r="J14" t="s">
        <v>213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207</v>
      </c>
      <c r="J15" t="s">
        <v>214</v>
      </c>
      <c r="M15" t="s">
        <v>42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207</v>
      </c>
      <c r="J16" t="s">
        <v>215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207</v>
      </c>
      <c r="J17" t="s">
        <v>216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205</v>
      </c>
      <c r="J18" t="s">
        <v>208</v>
      </c>
      <c r="K18" s="3" t="s">
        <v>194</v>
      </c>
      <c r="L18" s="3" t="s">
        <v>149</v>
      </c>
      <c r="M18" t="s">
        <v>42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205</v>
      </c>
      <c r="J19" t="s">
        <v>210</v>
      </c>
      <c r="K19" t="s">
        <v>211</v>
      </c>
      <c r="L19" t="s">
        <v>149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205</v>
      </c>
      <c r="J20" t="s">
        <v>210</v>
      </c>
      <c r="K20" t="s">
        <v>166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205</v>
      </c>
      <c r="J21" t="s">
        <v>212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205</v>
      </c>
      <c r="J22" t="s">
        <v>213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205</v>
      </c>
      <c r="J23" t="s">
        <v>214</v>
      </c>
      <c r="M23" t="s">
        <v>42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205</v>
      </c>
      <c r="J24" t="s">
        <v>215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205</v>
      </c>
      <c r="J25" t="s">
        <v>216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217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218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219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220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221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222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223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224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225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222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223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224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226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221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222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223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224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225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222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223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224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227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228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229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230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202</v>
      </c>
      <c r="F4" t="s">
        <v>200</v>
      </c>
      <c r="G4" t="s">
        <v>231</v>
      </c>
      <c r="H4" t="s">
        <v>232</v>
      </c>
      <c r="I4">
        <v>2030</v>
      </c>
      <c r="J4">
        <v>0</v>
      </c>
      <c r="K4" s="27" t="s">
        <v>233</v>
      </c>
      <c r="L4" s="27" t="s">
        <v>234</v>
      </c>
      <c r="M4" s="27" t="s">
        <v>203</v>
      </c>
      <c r="N4" s="27" t="s">
        <v>235</v>
      </c>
      <c r="O4" s="27" t="s">
        <v>236</v>
      </c>
      <c r="P4" s="27"/>
      <c r="Q4" s="27" t="s">
        <v>9</v>
      </c>
      <c r="R4" s="27" t="s">
        <v>4</v>
      </c>
      <c r="S4" s="27" t="s">
        <v>10</v>
      </c>
      <c r="T4" s="27" t="s">
        <v>197</v>
      </c>
      <c r="U4" s="27" t="s">
        <v>198</v>
      </c>
      <c r="V4" s="27" t="s">
        <v>21</v>
      </c>
      <c r="W4" s="27" t="s">
        <v>237</v>
      </c>
      <c r="X4" s="27" t="s">
        <v>238</v>
      </c>
    </row>
    <row r="5" spans="2:24">
      <c r="B5" s="27" t="s">
        <v>240</v>
      </c>
      <c r="C5" t="s">
        <v>149</v>
      </c>
      <c r="F5" t="s">
        <v>166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242</v>
      </c>
      <c r="R5" s="27" t="str">
        <f>B5</f>
        <v>EV_Battery</v>
      </c>
      <c r="S5" s="27" t="s">
        <v>239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211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241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2025-07-28T19:20:40Z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