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EX\SubRES_Tmpl\"/>
    </mc:Choice>
  </mc:AlternateContent>
  <xr:revisionPtr revIDLastSave="0" documentId="13_ncr:1_{128969FA-91B9-4DFB-88F4-7E3A0887ABC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<sst xmlns="http://schemas.openxmlformats.org/spreadsheetml/2006/main" count="1053" uniqueCount="284">
  <si>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</si>
  <si>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</si>
  <si>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</si>
  <si>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</si>
  <si>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</si>
  <si>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</si>
  <si>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</si>
  <si>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</si>
  <si>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</si>
  <si>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</si>
  <si>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</si>
  <si>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</si>
  <si>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</si>
  <si>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</si>
  <si>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</si>
  <si>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</si>
  <si>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</si>
  <si>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MEX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</si>
  <si>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</si>
  <si>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</si>
  <si>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</si>
  <si>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</si>
  <si>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</si>
  <si>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</si>
  <si>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</si>
  <si>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</si>
  <si>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</si>
  <si>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</si>
  <si>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</si>
  <si>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</si>
  <si>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</si>
  <si>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</si>
  <si>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EN_SPV_21_c01_MEX</t>
  </si>
  <si>
    <t>ELC_Sol-MEX</t>
  </si>
  <si>
    <t>EN_SPV_21_c02_MEX</t>
  </si>
  <si>
    <t>EN_SPV_21_c03_MEX</t>
  </si>
  <si>
    <t>EN_SPV_22_c01_MEX</t>
  </si>
  <si>
    <t>EN_SPV_22_c02_MEX</t>
  </si>
  <si>
    <t>EN_SPV_22_c03_MEX</t>
  </si>
  <si>
    <t>ANNUAL</t>
  </si>
  <si>
    <t>Utility PV - CF Class-21 Cost Class-c01 - Mexico</t>
  </si>
  <si>
    <t>Utility PV - CF Class-21 Cost Class-c02 - Mexico</t>
  </si>
  <si>
    <t>Utility PV - CF Class-21 Cost Class-c03 - Mexico</t>
  </si>
  <si>
    <t>Utility PV - CF Class-22 Cost Class-c01 - Mexico</t>
  </si>
  <si>
    <t>Utility PV - CF Class-22 Cost Class-c02 - Mexico</t>
  </si>
  <si>
    <t>Utility PV - CF Class-22 Cost Class-c03 - Mexico</t>
  </si>
  <si>
    <t>EN_WON_19_c02_MEX</t>
  </si>
  <si>
    <t>Wind Onshore - CF Class-19 Cost Class-c02 - Mexico</t>
  </si>
  <si>
    <t>EN_WON_19_c03_MEX</t>
  </si>
  <si>
    <t>Wind Onshore - CF Class-19 Cost Class-c03 - Mexico</t>
  </si>
  <si>
    <t>EN_WON_20_c02_MEX</t>
  </si>
  <si>
    <t>Wind Onshore - CF Class-20 Cost Class-c02 - Mexico</t>
  </si>
  <si>
    <t>EN_WON_20_c03_MEX</t>
  </si>
  <si>
    <t>Wind Onshore - CF Class-20 Cost Class-c03 - Mexico</t>
  </si>
  <si>
    <t>EN_WON_20_c04_MEX</t>
  </si>
  <si>
    <t>Wind Onshore - CF Class-20 Cost Class-c04 - Mexico</t>
  </si>
  <si>
    <t>EN_WON_21_c01_MEX</t>
  </si>
  <si>
    <t>Wind Onshore - CF Class-21 Cost Class-c01 - Mexico</t>
  </si>
  <si>
    <t>EN_WON_21_c02_MEX</t>
  </si>
  <si>
    <t>Wind Onshore - CF Class-21 Cost Class-c02 - Mexico</t>
  </si>
  <si>
    <t>EN_WON_21_c03_MEX</t>
  </si>
  <si>
    <t>Wind Onshore - CF Class-21 Cost Class-c03 - Mexico</t>
  </si>
  <si>
    <t>EN_WON_21_c04_MEX</t>
  </si>
  <si>
    <t>Wind Onshore - CF Class-21 Cost Class-c04 - Mexico</t>
  </si>
  <si>
    <t>EN_WON_22_c02_MEX</t>
  </si>
  <si>
    <t>Wind Onshore - CF Class-22 Cost Class-c02 - Mexico</t>
  </si>
  <si>
    <t>EN_WON_22_c03_MEX</t>
  </si>
  <si>
    <t>Wind Onshore - CF Class-22 Cost Class-c03 - Mexico</t>
  </si>
  <si>
    <t>EN_WON_22_c04_MEX</t>
  </si>
  <si>
    <t>Wind Onshore - CF Class-22 Cost Class-c04 - Mexico</t>
  </si>
  <si>
    <t>EN_WON_23_c02_MEX</t>
  </si>
  <si>
    <t>Wind Onshore - CF Class-23 Cost Class-c02 - Mexico</t>
  </si>
  <si>
    <t>EN_WON_23_c03_MEX</t>
  </si>
  <si>
    <t>Wind Onshore - CF Class-23 Cost Class-c03 - Mexico</t>
  </si>
  <si>
    <t>EN_WON_23_c04_MEX</t>
  </si>
  <si>
    <t>Wind Onshore - CF Class-23 Cost Class-c04 - Mexico</t>
  </si>
  <si>
    <t>EN_WON_24_c01_MEX</t>
  </si>
  <si>
    <t>Wind Onshore - CF Class-24 Cost Class-c01 - Mexico</t>
  </si>
  <si>
    <t>EN_WON_24_c02_MEX</t>
  </si>
  <si>
    <t>Wind Onshore - CF Class-24 Cost Class-c02 - Mexico</t>
  </si>
  <si>
    <t>EN_WON_24_c03_MEX</t>
  </si>
  <si>
    <t>Wind Onshore - CF Class-24 Cost Class-c03 - Mexico</t>
  </si>
  <si>
    <t>EN_WON_24_c04_MEX</t>
  </si>
  <si>
    <t>Wind Onshore - CF Class-24 Cost Class-c04 - Mexico</t>
  </si>
  <si>
    <t>EN_WON_25_c02_MEX</t>
  </si>
  <si>
    <t>Wind Onshore - CF Class-25 Cost Class-c02 - Mexico</t>
  </si>
  <si>
    <t>EN_WON_25_c03_MEX</t>
  </si>
  <si>
    <t>Wind Onshore - CF Class-25 Cost Class-c03 - Mexico</t>
  </si>
  <si>
    <t>EN_WON_25_c04_MEX</t>
  </si>
  <si>
    <t>Wind Onshore - CF Class-25 Cost Class-c04 - Mexico</t>
  </si>
  <si>
    <t>EN_WON_26_c01_MEX</t>
  </si>
  <si>
    <t>Wind Onshore - CF Class-26 Cost Class-c01 - Mexico</t>
  </si>
  <si>
    <t>EN_WON_26_c03_MEX</t>
  </si>
  <si>
    <t>Wind Onshore - CF Class-26 Cost Class-c03 - Mexico</t>
  </si>
  <si>
    <t>EN_WON_26_c04_MEX</t>
  </si>
  <si>
    <t>Wind Onshore - CF Class-26 Cost Class-c04 - Mexico</t>
  </si>
  <si>
    <t>EN_WON_27_c01_MEX</t>
  </si>
  <si>
    <t>Wind Onshore - CF Class-27 Cost Class-c01 - Mexico</t>
  </si>
  <si>
    <t>EN_WON_27_c02_MEX</t>
  </si>
  <si>
    <t>Wind Onshore - CF Class-27 Cost Class-c02 - Mexico</t>
  </si>
  <si>
    <t>EN_WON_27_c03_MEX</t>
  </si>
  <si>
    <t>Wind Onshore - CF Class-27 Cost Class-c03 - Mexico</t>
  </si>
  <si>
    <t>EN_WON_27_c04_MEX</t>
  </si>
  <si>
    <t>Wind Onshore - CF Class-27 Cost Class-c04 - Mexico</t>
  </si>
  <si>
    <t>EN_WON_28_c01_MEX</t>
  </si>
  <si>
    <t>Wind Onshore - CF Class-28 Cost Class-c01 - Mexico</t>
  </si>
  <si>
    <t>EN_WON_28_c02_MEX</t>
  </si>
  <si>
    <t>Wind Onshore - CF Class-28 Cost Class-c02 - Mexico</t>
  </si>
  <si>
    <t>EN_WON_28_c03_MEX</t>
  </si>
  <si>
    <t>Wind Onshore - CF Class-28 Cost Class-c03 - Mexico</t>
  </si>
  <si>
    <t>EN_WON_28_c04_MEX</t>
  </si>
  <si>
    <t>Wind Onshore - CF Class-28 Cost Class-c04 - Mexico</t>
  </si>
  <si>
    <t>EN_WON_29_c01_MEX</t>
  </si>
  <si>
    <t>Wind Onshore - CF Class-29 Cost Class-c01 - Mexico</t>
  </si>
  <si>
    <t>EN_WON_29_c02_MEX</t>
  </si>
  <si>
    <t>Wind Onshore - CF Class-29 Cost Class-c02 - Mexico</t>
  </si>
  <si>
    <t>EN_WON_29_c03_MEX</t>
  </si>
  <si>
    <t>Wind Onshore - CF Class-29 Cost Class-c03 - Mexico</t>
  </si>
  <si>
    <t>EN_WON_30_c01_MEX</t>
  </si>
  <si>
    <t>Wind Onshore - CF Class-30 Cost Class-c01 - Mexico</t>
  </si>
  <si>
    <t>EN_WON_30_c02_MEX</t>
  </si>
  <si>
    <t>Wind Onshore - CF Class-30 Cost Class-c02 - Mexico</t>
  </si>
  <si>
    <t>EN_WON_30_c03_MEX</t>
  </si>
  <si>
    <t>Wind Onshore - CF Class-30 Cost Class-c03 - Mexico</t>
  </si>
  <si>
    <t>EN_WON_31_c01_MEX</t>
  </si>
  <si>
    <t>Wind Onshore - CF Class-31 Cost Class-c01 - Mexico</t>
  </si>
  <si>
    <t>EN_WON_31_c03_MEX</t>
  </si>
  <si>
    <t>Wind Onshore - CF Class-31 Cost Class-c03 - Mexico</t>
  </si>
  <si>
    <t>EN_WON_32_c01_MEX</t>
  </si>
  <si>
    <t>Wind Onshore - CF Class-32 Cost Class-c01 - Mexico</t>
  </si>
  <si>
    <t>EN_WON_32_c02_MEX</t>
  </si>
  <si>
    <t>Wind Onshore - CF Class-32 Cost Class-c02 - Mexico</t>
  </si>
  <si>
    <t>EN_WON_32_c04_MEX</t>
  </si>
  <si>
    <t>Wind Onshore - CF Class-32 Cost Class-c04 - Mexico</t>
  </si>
  <si>
    <t>EN_WON_33_c01_MEX</t>
  </si>
  <si>
    <t>Wind Onshore - CF Class-33 Cost Class-c01 - Mexico</t>
  </si>
  <si>
    <t>EN_WON_33_c02_MEX</t>
  </si>
  <si>
    <t>Wind Onshore - CF Class-33 Cost Class-c02 - Mexico</t>
  </si>
  <si>
    <t>EN_WON_34_c01_MEX</t>
  </si>
  <si>
    <t>Wind Onshore - CF Class-34 Cost Class-c01 - Mexico</t>
  </si>
  <si>
    <t>EN_WON_35_c01_MEX</t>
  </si>
  <si>
    <t>Wind Onshore - CF Class-35 Cost Class-c01 - Mexico</t>
  </si>
  <si>
    <t>EN_WON_36_c01_MEX</t>
  </si>
  <si>
    <t>Wind Onshore - CF Class-36 Cost Class-c01 - Mexico</t>
  </si>
  <si>
    <t>EN_WON_36_c02_MEX</t>
  </si>
  <si>
    <t>Wind Onshore - CF Class-36 Cost Class-c02 - Mexico</t>
  </si>
  <si>
    <t>EN_WON_37_c01_MEX</t>
  </si>
  <si>
    <t>Wind Onshore - CF Class-37 Cost Class-c01 - Mexico</t>
  </si>
  <si>
    <t>EN_WON_37_c03_MEX</t>
  </si>
  <si>
    <t>Wind Onshore - CF Class-37 Cost Class-c03 - Mexico</t>
  </si>
  <si>
    <t>EN_WON_38_c01_MEX</t>
  </si>
  <si>
    <t>Wind Onshore - CF Class-38 Cost Class-c01 - Mexico</t>
  </si>
  <si>
    <t>EN_WON_38_c02_MEX</t>
  </si>
  <si>
    <t>Wind Onshore - CF Class-38 Cost Class-c02 - Mexico</t>
  </si>
  <si>
    <t>EN_WON_48_c01_MEX</t>
  </si>
  <si>
    <t>Wind Onshore - CF Class-48 Cost Class-c01 - Mexico</t>
  </si>
  <si>
    <t>ELC_Win-MEX</t>
  </si>
  <si>
    <t>EN_WOF_30_c02_MEX</t>
  </si>
  <si>
    <t>Wind Offshore - CF Class-30 Cost Class-c02 - Mexico</t>
  </si>
  <si>
    <t>EN_WOF_31_c02_MEX</t>
  </si>
  <si>
    <t>Wind Offshore - CF Class-31 Cost Class-c02 - Mexico</t>
  </si>
  <si>
    <t>EN_WOF_32_c02_MEX</t>
  </si>
  <si>
    <t>Wind Offshore - CF Class-32 Cost Class-c02 - Mexico</t>
  </si>
  <si>
    <t>EN_WOF_33_c02_MEX</t>
  </si>
  <si>
    <t>Wind Offshore - CF Class-33 Cost Class-c02 - Mexico</t>
  </si>
  <si>
    <t>EN_WOF_34_c02_MEX</t>
  </si>
  <si>
    <t>Wind Offshore - CF Class-34 Cost Class-c02 - Mexico</t>
  </si>
  <si>
    <t>EN_WOF_35_c02_MEX</t>
  </si>
  <si>
    <t>Wind Offshore - CF Class-35 Cost Class-c02 - Mexico</t>
  </si>
  <si>
    <t>EN_WOF_36_c02_MEX</t>
  </si>
  <si>
    <t>Wind Offshore - CF Class-36 Cost Class-c02 - Mexico</t>
  </si>
  <si>
    <t>EN_WOF_37_c02_MEX</t>
  </si>
  <si>
    <t>Wind Offshore - CF Class-37 Cost Class-c02 - Mexico</t>
  </si>
  <si>
    <t>EN_WOF_38_c02_MEX</t>
  </si>
  <si>
    <t>Wind Offshore - CF Class-38 Cost Class-c02 - Mexico</t>
  </si>
  <si>
    <t>EN_WOF_39_c02_MEX</t>
  </si>
  <si>
    <t>Wind Offshore - CF Class-39 Cost Class-c02 - Mexico</t>
  </si>
  <si>
    <t>EN_WOF_41_c02_MEX</t>
  </si>
  <si>
    <t>Wind Offshore - CF Class-41 Cost Class-c02 - Mexico</t>
  </si>
  <si>
    <t>EN_WOF_42_c02_MEX</t>
  </si>
  <si>
    <t>Wind Offshore - CF Class-42 Cost Class-c02 - Mexico</t>
  </si>
  <si>
    <t>EN_WOF_44_c02_MEX</t>
  </si>
  <si>
    <t>Wind Offshore - CF Class-44 Cost Class-c02 - Mexico</t>
  </si>
  <si>
    <t>EN_WOF_49_c02_MEX</t>
  </si>
  <si>
    <t>Wind Offshore - CF Class-49 Cost Class-c02 - Mexico</t>
  </si>
  <si>
    <t>TACT</t>
  </si>
  <si>
    <t>TCAP</t>
  </si>
  <si>
    <t>ELC</t>
  </si>
  <si>
    <t>EN_Hydro_MEX-1</t>
  </si>
  <si>
    <t>New Hydro Potential - Mexico - Step 1</t>
  </si>
  <si>
    <t>EN_Hydro_MUS-1</t>
  </si>
  <si>
    <t>EN_Hydro_MEX-2</t>
  </si>
  <si>
    <t>New Hydro Potential - Mexico - Step 2</t>
  </si>
  <si>
    <t>EN_Hydro_MUS-2</t>
  </si>
  <si>
    <t>EN_Hydro_MEX-3</t>
  </si>
  <si>
    <t>New Hydro Potential - Mexico - Step 3</t>
  </si>
  <si>
    <t>EN_Hydro_MUS-3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</si>
  <si>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</si>
  <si>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</si>
  <si>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</si>
  <si>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</si>
  <si>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</si>
  <si>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</si>
  <si>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</si>
  <si>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</si>
  <si>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</si>
  <si>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</si>
  <si>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</si>
  <si>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Mexico</t>
  </si>
  <si>
    <t>Wind electricity produced in - Mexico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</si>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</sst>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223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215</v>
      </c>
      <c r="P3" s="1"/>
      <c r="Q3" s="1"/>
    </row>
    <row r="4" spans="2:17">
      <c r="B4" s="1" t="s">
        <v>27</v>
      </c>
      <c r="C4" s="1" t="s">
        <v>23</v>
      </c>
      <c r="E4" s="1" t="s">
        <v>198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198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197</v>
      </c>
      <c r="C6" t="s">
        <v>200</v>
      </c>
      <c r="D6" s="1"/>
      <c r="E6" s="1" t="s">
        <v>198</v>
      </c>
      <c r="F6" t="s">
        <v>16</v>
      </c>
      <c r="G6" s="1"/>
      <c r="H6" s="1"/>
      <c r="I6" s="1"/>
      <c r="J6" s="1" t="str">
        <f>C6</f>
        <v>elc_demand</v>
      </c>
      <c r="K6" s="1" t="s">
        <v>187</v>
      </c>
      <c r="L6" t="s">
        <v>199</v>
      </c>
      <c r="M6" s="1">
        <v>1</v>
      </c>
      <c r="N6" s="1">
        <v>8.76</v>
      </c>
      <c r="O6" s="1"/>
      <c r="P6" s="1"/>
      <c r="Q6" s="1"/>
    </row>
    <row r="7" spans="2:17">
      <c r="B7" s="1" t="s">
        <v>213</v>
      </c>
      <c r="C7" s="1" t="s">
        <v>214</v>
      </c>
      <c r="D7" s="1"/>
      <c r="E7" s="1" t="s">
        <v>198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216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217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218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219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212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220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221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222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210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211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201</v>
      </c>
    </row>
    <row r="4" spans="1:7" ht="14.65" thickTop="1"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8" t="str">
        <f t="shared" ref="A5:A6" si="0">RIGHT(D5,3)</f>
        <v>MEX</v>
      </c>
      <c r="C5" t="s">
        <v>207</v>
      </c>
      <c r="D5" t="s">
        <v>33</v>
      </c>
      <c r="E5" t="s">
        <v>24</v>
      </c>
      <c r="F5" t="s">
        <v>198</v>
      </c>
      <c r="G5" t="s">
        <v>208</v>
      </c>
    </row>
    <row r="6" spans="1:7">
      <c r="A6" s="8" t="str">
        <f t="shared" si="0"/>
        <v>MEX</v>
      </c>
      <c r="C6" t="s">
        <v>207</v>
      </c>
      <c r="D6" t="s">
        <v>156</v>
      </c>
      <c r="E6" t="s">
        <v>24</v>
      </c>
      <c r="F6" t="s">
        <v>198</v>
      </c>
      <c r="G6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0" si="0">RIGHT(D5,3)</f>
        <v>MEX</v>
      </c>
      <c r="C5" s="1" t="s">
        <v>27</v>
      </c>
      <c r="D5" s="1" t="s">
        <v>32</v>
      </c>
      <c r="E5" s="1" t="s">
        <v>40</v>
      </c>
      <c r="F5" s="1" t="s">
        <v>198</v>
      </c>
      <c r="G5" s="1" t="s">
        <v>16</v>
      </c>
      <c r="H5" s="1" t="s">
        <v>39</v>
      </c>
      <c r="K5" s="1" t="s">
        <v>32</v>
      </c>
      <c r="L5" s="1" t="s">
        <v>210</v>
      </c>
      <c r="M5" s="1" t="s">
        <v>33</v>
      </c>
      <c r="N5" s="6">
        <v>686.97900000000016</v>
      </c>
      <c r="O5" s="6">
        <v>0</v>
      </c>
      <c r="P5" s="6">
        <v>0.20855250269658893</v>
      </c>
      <c r="Q5" s="1" t="s">
        <v>17</v>
      </c>
    </row>
    <row r="6" spans="1:19">
      <c r="A6" s="8" t="str">
        <f t="shared" si="0"/>
        <v>MEX</v>
      </c>
      <c r="C6" s="1" t="s">
        <v>27</v>
      </c>
      <c r="D6" s="1" t="s">
        <v>34</v>
      </c>
      <c r="E6" s="1" t="s">
        <v>41</v>
      </c>
      <c r="F6" s="1" t="s">
        <v>198</v>
      </c>
      <c r="G6" s="1" t="s">
        <v>16</v>
      </c>
      <c r="H6" s="1" t="s">
        <v>39</v>
      </c>
      <c r="K6" s="1" t="s">
        <v>34</v>
      </c>
      <c r="L6" s="1" t="s">
        <v>210</v>
      </c>
      <c r="M6" s="1" t="s">
        <v>33</v>
      </c>
      <c r="N6" s="6">
        <v>111.74475000000001</v>
      </c>
      <c r="O6" s="6">
        <v>88.954992178647728</v>
      </c>
      <c r="P6" s="6">
        <v>0.20907397662977453</v>
      </c>
      <c r="Q6" s="1" t="s">
        <v>17</v>
      </c>
    </row>
    <row r="7" spans="1:19">
      <c r="A7" s="8" t="str">
        <f t="shared" si="0"/>
        <v>MEX</v>
      </c>
      <c r="C7" s="1" t="s">
        <v>27</v>
      </c>
      <c r="D7" s="1" t="s">
        <v>35</v>
      </c>
      <c r="E7" s="1" t="s">
        <v>42</v>
      </c>
      <c r="F7" s="1" t="s">
        <v>198</v>
      </c>
      <c r="G7" s="1" t="s">
        <v>16</v>
      </c>
      <c r="H7" s="1" t="s">
        <v>39</v>
      </c>
      <c r="K7" s="1" t="s">
        <v>35</v>
      </c>
      <c r="L7" s="1" t="s">
        <v>210</v>
      </c>
      <c r="M7" s="1" t="s">
        <v>33</v>
      </c>
      <c r="N7" s="6">
        <v>29.924999999999997</v>
      </c>
      <c r="O7" s="6">
        <v>101.20899620325736</v>
      </c>
      <c r="P7" s="6">
        <v>0.21013962406015038</v>
      </c>
      <c r="Q7" s="1" t="s">
        <v>17</v>
      </c>
    </row>
    <row r="8" spans="1:19">
      <c r="A8" s="8" t="str">
        <f t="shared" si="0"/>
        <v>MEX</v>
      </c>
      <c r="C8" s="1" t="s">
        <v>27</v>
      </c>
      <c r="D8" s="1" t="s">
        <v>36</v>
      </c>
      <c r="E8" s="1" t="s">
        <v>43</v>
      </c>
      <c r="F8" s="1" t="s">
        <v>198</v>
      </c>
      <c r="G8" s="1" t="s">
        <v>16</v>
      </c>
      <c r="H8" s="1" t="s">
        <v>39</v>
      </c>
      <c r="K8" s="1" t="s">
        <v>36</v>
      </c>
      <c r="L8" s="1" t="s">
        <v>210</v>
      </c>
      <c r="M8" s="1" t="s">
        <v>33</v>
      </c>
      <c r="N8" s="6">
        <v>18.616500000000002</v>
      </c>
      <c r="O8" s="6">
        <v>0</v>
      </c>
      <c r="P8" s="6">
        <v>0.21527580372250416</v>
      </c>
      <c r="Q8" s="1" t="s">
        <v>17</v>
      </c>
    </row>
    <row r="9" spans="1:19">
      <c r="A9" s="8" t="str">
        <f t="shared" si="0"/>
        <v>MEX</v>
      </c>
      <c r="C9" s="1" t="s">
        <v>27</v>
      </c>
      <c r="D9" s="1" t="s">
        <v>37</v>
      </c>
      <c r="E9" s="1" t="s">
        <v>44</v>
      </c>
      <c r="F9" s="1" t="s">
        <v>198</v>
      </c>
      <c r="G9" s="1" t="s">
        <v>16</v>
      </c>
      <c r="H9" s="1" t="s">
        <v>39</v>
      </c>
      <c r="K9" s="1" t="s">
        <v>37</v>
      </c>
      <c r="L9" s="1" t="s">
        <v>210</v>
      </c>
      <c r="M9" s="1" t="s">
        <v>33</v>
      </c>
      <c r="N9" s="6">
        <v>15.620999999999999</v>
      </c>
      <c r="O9" s="6">
        <v>88.954992178647728</v>
      </c>
      <c r="P9" s="6">
        <v>0.21663525062415981</v>
      </c>
      <c r="Q9" s="1" t="s">
        <v>17</v>
      </c>
    </row>
    <row r="10" spans="1:19">
      <c r="A10" s="8" t="str">
        <f t="shared" si="0"/>
        <v>MEX</v>
      </c>
      <c r="C10" s="1" t="s">
        <v>27</v>
      </c>
      <c r="D10" s="1" t="s">
        <v>38</v>
      </c>
      <c r="E10" s="1" t="s">
        <v>45</v>
      </c>
      <c r="F10" s="1" t="s">
        <v>198</v>
      </c>
      <c r="G10" s="1" t="s">
        <v>16</v>
      </c>
      <c r="H10" s="1" t="s">
        <v>39</v>
      </c>
      <c r="K10" s="1" t="s">
        <v>38</v>
      </c>
      <c r="L10" s="1" t="s">
        <v>210</v>
      </c>
      <c r="M10" s="1" t="s">
        <v>33</v>
      </c>
      <c r="N10" s="6">
        <v>22.04325</v>
      </c>
      <c r="O10" s="6">
        <v>101.20899620325736</v>
      </c>
      <c r="P10" s="6">
        <v>0.21571950597121567</v>
      </c>
      <c r="Q10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5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38" si="0">RIGHT(D5,3)</f>
        <v>MEX</v>
      </c>
      <c r="C5" t="s">
        <v>27</v>
      </c>
      <c r="D5" t="s">
        <v>46</v>
      </c>
      <c r="E5" t="s">
        <v>47</v>
      </c>
      <c r="F5" t="s">
        <v>198</v>
      </c>
      <c r="G5" t="s">
        <v>16</v>
      </c>
      <c r="H5" t="s">
        <v>39</v>
      </c>
      <c r="J5" t="s">
        <v>46</v>
      </c>
      <c r="K5" t="s">
        <v>211</v>
      </c>
      <c r="L5" t="s">
        <v>156</v>
      </c>
      <c r="M5" s="5">
        <v>9.963750000000001</v>
      </c>
      <c r="N5" s="5">
        <v>80.785656162241295</v>
      </c>
      <c r="O5" s="5">
        <v>0.1913506962739932</v>
      </c>
      <c r="P5" t="s">
        <v>17</v>
      </c>
    </row>
    <row r="6" spans="1:16">
      <c r="A6" s="8" t="str">
        <f t="shared" si="0"/>
        <v>MEX</v>
      </c>
      <c r="C6" t="s">
        <v>27</v>
      </c>
      <c r="D6" t="s">
        <v>48</v>
      </c>
      <c r="E6" t="s">
        <v>49</v>
      </c>
      <c r="F6" t="s">
        <v>198</v>
      </c>
      <c r="G6" t="s">
        <v>16</v>
      </c>
      <c r="H6" t="s">
        <v>39</v>
      </c>
      <c r="J6" t="s">
        <v>48</v>
      </c>
      <c r="K6" t="s">
        <v>211</v>
      </c>
      <c r="L6" t="s">
        <v>156</v>
      </c>
      <c r="M6" s="5">
        <v>93.718500000000049</v>
      </c>
      <c r="N6" s="5">
        <v>105.74751621237203</v>
      </c>
      <c r="O6" s="5">
        <v>0.19103811680724711</v>
      </c>
      <c r="P6" t="s">
        <v>17</v>
      </c>
    </row>
    <row r="7" spans="1:16">
      <c r="A7" s="8" t="str">
        <f t="shared" si="0"/>
        <v>MEX</v>
      </c>
      <c r="C7" t="s">
        <v>27</v>
      </c>
      <c r="D7" t="s">
        <v>50</v>
      </c>
      <c r="E7" t="s">
        <v>51</v>
      </c>
      <c r="F7" t="s">
        <v>198</v>
      </c>
      <c r="G7" t="s">
        <v>16</v>
      </c>
      <c r="H7" t="s">
        <v>39</v>
      </c>
      <c r="J7" t="s">
        <v>50</v>
      </c>
      <c r="K7" t="s">
        <v>211</v>
      </c>
      <c r="L7" t="s">
        <v>156</v>
      </c>
      <c r="M7" s="5">
        <v>16.887</v>
      </c>
      <c r="N7" s="5">
        <v>80.785656162241295</v>
      </c>
      <c r="O7" s="5">
        <v>0.19878175519630487</v>
      </c>
      <c r="P7" t="s">
        <v>17</v>
      </c>
    </row>
    <row r="8" spans="1:16">
      <c r="A8" s="8" t="str">
        <f t="shared" si="0"/>
        <v>MEX</v>
      </c>
      <c r="C8" t="s">
        <v>27</v>
      </c>
      <c r="D8" t="s">
        <v>52</v>
      </c>
      <c r="E8" t="s">
        <v>53</v>
      </c>
      <c r="F8" t="s">
        <v>198</v>
      </c>
      <c r="G8" t="s">
        <v>16</v>
      </c>
      <c r="H8" t="s">
        <v>39</v>
      </c>
      <c r="J8" t="s">
        <v>52</v>
      </c>
      <c r="K8" t="s">
        <v>211</v>
      </c>
      <c r="L8" t="s">
        <v>156</v>
      </c>
      <c r="M8" s="5">
        <v>63.851999999999983</v>
      </c>
      <c r="N8" s="5">
        <v>105.74751621237203</v>
      </c>
      <c r="O8" s="5">
        <v>0.1987238066152979</v>
      </c>
      <c r="P8" t="s">
        <v>17</v>
      </c>
    </row>
    <row r="9" spans="1:16">
      <c r="A9" s="8" t="str">
        <f t="shared" si="0"/>
        <v>MEX</v>
      </c>
      <c r="C9" t="s">
        <v>27</v>
      </c>
      <c r="D9" t="s">
        <v>54</v>
      </c>
      <c r="E9" t="s">
        <v>55</v>
      </c>
      <c r="F9" t="s">
        <v>198</v>
      </c>
      <c r="G9" t="s">
        <v>16</v>
      </c>
      <c r="H9" t="s">
        <v>39</v>
      </c>
      <c r="J9" t="s">
        <v>54</v>
      </c>
      <c r="K9" t="s">
        <v>211</v>
      </c>
      <c r="L9" t="s">
        <v>156</v>
      </c>
      <c r="M9" s="5">
        <v>39.46575</v>
      </c>
      <c r="N9" s="5">
        <v>145.23264029166972</v>
      </c>
      <c r="O9" s="5">
        <v>0.1997427262879839</v>
      </c>
      <c r="P9" t="s">
        <v>17</v>
      </c>
    </row>
    <row r="10" spans="1:16">
      <c r="A10" s="8" t="str">
        <f t="shared" si="0"/>
        <v>MEX</v>
      </c>
      <c r="C10" t="s">
        <v>27</v>
      </c>
      <c r="D10" t="s">
        <v>56</v>
      </c>
      <c r="E10" t="s">
        <v>57</v>
      </c>
      <c r="F10" t="s">
        <v>198</v>
      </c>
      <c r="G10" t="s">
        <v>16</v>
      </c>
      <c r="H10" t="s">
        <v>39</v>
      </c>
      <c r="J10" t="s">
        <v>56</v>
      </c>
      <c r="K10" t="s">
        <v>211</v>
      </c>
      <c r="L10" t="s">
        <v>156</v>
      </c>
      <c r="M10" s="5">
        <v>0.17549999999999999</v>
      </c>
      <c r="N10" s="5">
        <v>0</v>
      </c>
      <c r="O10" s="5">
        <v>0.21279059829059829</v>
      </c>
      <c r="P10" t="s">
        <v>17</v>
      </c>
    </row>
    <row r="11" spans="1:16">
      <c r="A11" s="8" t="str">
        <f t="shared" si="0"/>
        <v>MEX</v>
      </c>
      <c r="C11" t="s">
        <v>27</v>
      </c>
      <c r="D11" t="s">
        <v>58</v>
      </c>
      <c r="E11" t="s">
        <v>59</v>
      </c>
      <c r="F11" t="s">
        <v>198</v>
      </c>
      <c r="G11" t="s">
        <v>16</v>
      </c>
      <c r="H11" t="s">
        <v>39</v>
      </c>
      <c r="J11" t="s">
        <v>58</v>
      </c>
      <c r="K11" t="s">
        <v>211</v>
      </c>
      <c r="L11" t="s">
        <v>156</v>
      </c>
      <c r="M11" s="5">
        <v>25.441500000000001</v>
      </c>
      <c r="N11" s="5">
        <v>80.785656162241295</v>
      </c>
      <c r="O11" s="5">
        <v>0.2086639054301043</v>
      </c>
      <c r="P11" t="s">
        <v>17</v>
      </c>
    </row>
    <row r="12" spans="1:16">
      <c r="A12" s="8" t="str">
        <f t="shared" si="0"/>
        <v>MEX</v>
      </c>
      <c r="C12" t="s">
        <v>27</v>
      </c>
      <c r="D12" t="s">
        <v>60</v>
      </c>
      <c r="E12" t="s">
        <v>61</v>
      </c>
      <c r="F12" t="s">
        <v>198</v>
      </c>
      <c r="G12" t="s">
        <v>16</v>
      </c>
      <c r="H12" t="s">
        <v>39</v>
      </c>
      <c r="J12" t="s">
        <v>60</v>
      </c>
      <c r="K12" t="s">
        <v>211</v>
      </c>
      <c r="L12" t="s">
        <v>156</v>
      </c>
      <c r="M12" s="5">
        <v>67.517249999999976</v>
      </c>
      <c r="N12" s="5">
        <v>105.74751621237203</v>
      </c>
      <c r="O12" s="5">
        <v>0.20852150006109557</v>
      </c>
      <c r="P12" t="s">
        <v>17</v>
      </c>
    </row>
    <row r="13" spans="1:16">
      <c r="A13" s="8" t="str">
        <f t="shared" si="0"/>
        <v>MEX</v>
      </c>
      <c r="C13" t="s">
        <v>27</v>
      </c>
      <c r="D13" t="s">
        <v>62</v>
      </c>
      <c r="E13" t="s">
        <v>63</v>
      </c>
      <c r="F13" t="s">
        <v>198</v>
      </c>
      <c r="G13" t="s">
        <v>16</v>
      </c>
      <c r="H13" t="s">
        <v>39</v>
      </c>
      <c r="J13" t="s">
        <v>62</v>
      </c>
      <c r="K13" t="s">
        <v>211</v>
      </c>
      <c r="L13" t="s">
        <v>156</v>
      </c>
      <c r="M13" s="5">
        <v>18.5625</v>
      </c>
      <c r="N13" s="5">
        <v>145.23264029166972</v>
      </c>
      <c r="O13" s="5">
        <v>0.20874036363636367</v>
      </c>
      <c r="P13" t="s">
        <v>17</v>
      </c>
    </row>
    <row r="14" spans="1:16">
      <c r="A14" s="8" t="str">
        <f t="shared" si="0"/>
        <v>MEX</v>
      </c>
      <c r="C14" t="s">
        <v>27</v>
      </c>
      <c r="D14" t="s">
        <v>64</v>
      </c>
      <c r="E14" t="s">
        <v>65</v>
      </c>
      <c r="F14" t="s">
        <v>198</v>
      </c>
      <c r="G14" t="s">
        <v>16</v>
      </c>
      <c r="H14" t="s">
        <v>39</v>
      </c>
      <c r="J14" t="s">
        <v>64</v>
      </c>
      <c r="K14" t="s">
        <v>211</v>
      </c>
      <c r="L14" t="s">
        <v>156</v>
      </c>
      <c r="M14" s="5">
        <v>8.8109999999999999</v>
      </c>
      <c r="N14" s="5">
        <v>80.785656162241295</v>
      </c>
      <c r="O14" s="5">
        <v>0.21837163772557031</v>
      </c>
      <c r="P14" t="s">
        <v>17</v>
      </c>
    </row>
    <row r="15" spans="1:16">
      <c r="A15" s="8" t="str">
        <f t="shared" si="0"/>
        <v>MEX</v>
      </c>
      <c r="C15" t="s">
        <v>27</v>
      </c>
      <c r="D15" t="s">
        <v>66</v>
      </c>
      <c r="E15" t="s">
        <v>67</v>
      </c>
      <c r="F15" t="s">
        <v>198</v>
      </c>
      <c r="G15" t="s">
        <v>16</v>
      </c>
      <c r="H15" t="s">
        <v>39</v>
      </c>
      <c r="J15" t="s">
        <v>66</v>
      </c>
      <c r="K15" t="s">
        <v>211</v>
      </c>
      <c r="L15" t="s">
        <v>156</v>
      </c>
      <c r="M15" s="5">
        <v>34.176000000000002</v>
      </c>
      <c r="N15" s="5">
        <v>105.74751621237203</v>
      </c>
      <c r="O15" s="5">
        <v>0.2200287043539326</v>
      </c>
      <c r="P15" t="s">
        <v>17</v>
      </c>
    </row>
    <row r="16" spans="1:16">
      <c r="A16" s="8" t="str">
        <f t="shared" si="0"/>
        <v>MEX</v>
      </c>
      <c r="C16" t="s">
        <v>27</v>
      </c>
      <c r="D16" t="s">
        <v>68</v>
      </c>
      <c r="E16" t="s">
        <v>69</v>
      </c>
      <c r="F16" t="s">
        <v>198</v>
      </c>
      <c r="G16" t="s">
        <v>16</v>
      </c>
      <c r="H16" t="s">
        <v>39</v>
      </c>
      <c r="J16" t="s">
        <v>68</v>
      </c>
      <c r="K16" t="s">
        <v>211</v>
      </c>
      <c r="L16" t="s">
        <v>156</v>
      </c>
      <c r="M16" s="5">
        <v>29.136750000000003</v>
      </c>
      <c r="N16" s="5">
        <v>145.23264029166972</v>
      </c>
      <c r="O16" s="5">
        <v>0.21779685448788902</v>
      </c>
      <c r="P16" t="s">
        <v>17</v>
      </c>
    </row>
    <row r="17" spans="1:16">
      <c r="A17" s="8" t="str">
        <f t="shared" si="0"/>
        <v>MEX</v>
      </c>
      <c r="C17" t="s">
        <v>27</v>
      </c>
      <c r="D17" t="s">
        <v>70</v>
      </c>
      <c r="E17" t="s">
        <v>71</v>
      </c>
      <c r="F17" t="s">
        <v>198</v>
      </c>
      <c r="G17" t="s">
        <v>16</v>
      </c>
      <c r="H17" t="s">
        <v>39</v>
      </c>
      <c r="J17" t="s">
        <v>70</v>
      </c>
      <c r="K17" t="s">
        <v>211</v>
      </c>
      <c r="L17" t="s">
        <v>156</v>
      </c>
      <c r="M17" s="5">
        <v>8.1434999999999995</v>
      </c>
      <c r="N17" s="5">
        <v>80.785656162241295</v>
      </c>
      <c r="O17" s="5">
        <v>0.2309810278135937</v>
      </c>
      <c r="P17" t="s">
        <v>17</v>
      </c>
    </row>
    <row r="18" spans="1:16">
      <c r="A18" s="8" t="str">
        <f t="shared" si="0"/>
        <v>MEX</v>
      </c>
      <c r="C18" t="s">
        <v>27</v>
      </c>
      <c r="D18" t="s">
        <v>72</v>
      </c>
      <c r="E18" t="s">
        <v>73</v>
      </c>
      <c r="F18" t="s">
        <v>198</v>
      </c>
      <c r="G18" t="s">
        <v>16</v>
      </c>
      <c r="H18" t="s">
        <v>39</v>
      </c>
      <c r="J18" t="s">
        <v>72</v>
      </c>
      <c r="K18" t="s">
        <v>211</v>
      </c>
      <c r="L18" t="s">
        <v>156</v>
      </c>
      <c r="M18" s="5">
        <v>26.410499999999999</v>
      </c>
      <c r="N18" s="5">
        <v>105.74751621237203</v>
      </c>
      <c r="O18" s="5">
        <v>0.23000843414551031</v>
      </c>
      <c r="P18" t="s">
        <v>17</v>
      </c>
    </row>
    <row r="19" spans="1:16">
      <c r="A19" s="8" t="str">
        <f t="shared" si="0"/>
        <v>MEX</v>
      </c>
      <c r="C19" t="s">
        <v>27</v>
      </c>
      <c r="D19" t="s">
        <v>74</v>
      </c>
      <c r="E19" t="s">
        <v>75</v>
      </c>
      <c r="F19" t="s">
        <v>198</v>
      </c>
      <c r="G19" t="s">
        <v>16</v>
      </c>
      <c r="H19" t="s">
        <v>39</v>
      </c>
      <c r="J19" t="s">
        <v>74</v>
      </c>
      <c r="K19" t="s">
        <v>211</v>
      </c>
      <c r="L19" t="s">
        <v>156</v>
      </c>
      <c r="M19" s="5">
        <v>20.891249999999999</v>
      </c>
      <c r="N19" s="5">
        <v>145.23264029166972</v>
      </c>
      <c r="O19" s="5">
        <v>0.22948914019027106</v>
      </c>
      <c r="P19" t="s">
        <v>17</v>
      </c>
    </row>
    <row r="20" spans="1:16">
      <c r="A20" s="8" t="str">
        <f t="shared" si="0"/>
        <v>MEX</v>
      </c>
      <c r="C20" t="s">
        <v>27</v>
      </c>
      <c r="D20" t="s">
        <v>76</v>
      </c>
      <c r="E20" t="s">
        <v>77</v>
      </c>
      <c r="F20" t="s">
        <v>198</v>
      </c>
      <c r="G20" t="s">
        <v>16</v>
      </c>
      <c r="H20" t="s">
        <v>39</v>
      </c>
      <c r="J20" t="s">
        <v>76</v>
      </c>
      <c r="K20" t="s">
        <v>211</v>
      </c>
      <c r="L20" t="s">
        <v>156</v>
      </c>
      <c r="M20" s="5">
        <v>4.5015000000000001</v>
      </c>
      <c r="N20" s="5">
        <v>0</v>
      </c>
      <c r="O20" s="5">
        <v>0.23699999999999999</v>
      </c>
      <c r="P20" t="s">
        <v>17</v>
      </c>
    </row>
    <row r="21" spans="1:16">
      <c r="A21" s="8" t="str">
        <f t="shared" si="0"/>
        <v>MEX</v>
      </c>
      <c r="C21" t="s">
        <v>27</v>
      </c>
      <c r="D21" t="s">
        <v>78</v>
      </c>
      <c r="E21" t="s">
        <v>79</v>
      </c>
      <c r="F21" t="s">
        <v>198</v>
      </c>
      <c r="G21" t="s">
        <v>16</v>
      </c>
      <c r="H21" t="s">
        <v>39</v>
      </c>
      <c r="J21" t="s">
        <v>78</v>
      </c>
      <c r="K21" t="s">
        <v>211</v>
      </c>
      <c r="L21" t="s">
        <v>156</v>
      </c>
      <c r="M21" s="5">
        <v>11.774999999999999</v>
      </c>
      <c r="N21" s="5">
        <v>80.785656162241295</v>
      </c>
      <c r="O21" s="5">
        <v>0.2418023566878981</v>
      </c>
      <c r="P21" t="s">
        <v>17</v>
      </c>
    </row>
    <row r="22" spans="1:16">
      <c r="A22" s="8" t="str">
        <f t="shared" si="0"/>
        <v>MEX</v>
      </c>
      <c r="C22" t="s">
        <v>27</v>
      </c>
      <c r="D22" t="s">
        <v>80</v>
      </c>
      <c r="E22" t="s">
        <v>81</v>
      </c>
      <c r="F22" t="s">
        <v>198</v>
      </c>
      <c r="G22" t="s">
        <v>16</v>
      </c>
      <c r="H22" t="s">
        <v>39</v>
      </c>
      <c r="J22" t="s">
        <v>80</v>
      </c>
      <c r="K22" t="s">
        <v>211</v>
      </c>
      <c r="L22" t="s">
        <v>156</v>
      </c>
      <c r="M22" s="5">
        <v>2.4592499999999999</v>
      </c>
      <c r="N22" s="5">
        <v>105.74751621237203</v>
      </c>
      <c r="O22" s="5">
        <v>0.23878499542543455</v>
      </c>
      <c r="P22" t="s">
        <v>17</v>
      </c>
    </row>
    <row r="23" spans="1:16">
      <c r="A23" s="8" t="str">
        <f t="shared" si="0"/>
        <v>MEX</v>
      </c>
      <c r="C23" t="s">
        <v>27</v>
      </c>
      <c r="D23" t="s">
        <v>82</v>
      </c>
      <c r="E23" t="s">
        <v>83</v>
      </c>
      <c r="F23" t="s">
        <v>198</v>
      </c>
      <c r="G23" t="s">
        <v>16</v>
      </c>
      <c r="H23" t="s">
        <v>39</v>
      </c>
      <c r="J23" t="s">
        <v>82</v>
      </c>
      <c r="K23" t="s">
        <v>211</v>
      </c>
      <c r="L23" t="s">
        <v>156</v>
      </c>
      <c r="M23" s="5">
        <v>15.080249999999999</v>
      </c>
      <c r="N23" s="5">
        <v>145.23264029166972</v>
      </c>
      <c r="O23" s="5">
        <v>0.23969821455214602</v>
      </c>
      <c r="P23" t="s">
        <v>17</v>
      </c>
    </row>
    <row r="24" spans="1:16">
      <c r="A24" s="8" t="str">
        <f t="shared" si="0"/>
        <v>MEX</v>
      </c>
      <c r="C24" t="s">
        <v>27</v>
      </c>
      <c r="D24" t="s">
        <v>84</v>
      </c>
      <c r="E24" t="s">
        <v>85</v>
      </c>
      <c r="F24" t="s">
        <v>198</v>
      </c>
      <c r="G24" t="s">
        <v>16</v>
      </c>
      <c r="H24" t="s">
        <v>39</v>
      </c>
      <c r="J24" t="s">
        <v>84</v>
      </c>
      <c r="K24" t="s">
        <v>211</v>
      </c>
      <c r="L24" t="s">
        <v>156</v>
      </c>
      <c r="M24" s="5">
        <v>9.8407499999999999</v>
      </c>
      <c r="N24" s="5">
        <v>80.785656162241295</v>
      </c>
      <c r="O24" s="5">
        <v>0.24871427482661385</v>
      </c>
      <c r="P24" t="s">
        <v>17</v>
      </c>
    </row>
    <row r="25" spans="1:16">
      <c r="A25" s="8" t="str">
        <f t="shared" si="0"/>
        <v>MEX</v>
      </c>
      <c r="C25" t="s">
        <v>27</v>
      </c>
      <c r="D25" t="s">
        <v>86</v>
      </c>
      <c r="E25" t="s">
        <v>87</v>
      </c>
      <c r="F25" t="s">
        <v>198</v>
      </c>
      <c r="G25" t="s">
        <v>16</v>
      </c>
      <c r="H25" t="s">
        <v>39</v>
      </c>
      <c r="J25" t="s">
        <v>86</v>
      </c>
      <c r="K25" t="s">
        <v>211</v>
      </c>
      <c r="L25" t="s">
        <v>156</v>
      </c>
      <c r="M25" s="5">
        <v>13.707750000000001</v>
      </c>
      <c r="N25" s="5">
        <v>105.74751621237203</v>
      </c>
      <c r="O25" s="5">
        <v>0.25012004158231654</v>
      </c>
      <c r="P25" t="s">
        <v>17</v>
      </c>
    </row>
    <row r="26" spans="1:16">
      <c r="A26" s="8" t="str">
        <f t="shared" si="0"/>
        <v>MEX</v>
      </c>
      <c r="C26" t="s">
        <v>27</v>
      </c>
      <c r="D26" t="s">
        <v>88</v>
      </c>
      <c r="E26" t="s">
        <v>89</v>
      </c>
      <c r="F26" t="s">
        <v>198</v>
      </c>
      <c r="G26" t="s">
        <v>16</v>
      </c>
      <c r="H26" t="s">
        <v>39</v>
      </c>
      <c r="J26" t="s">
        <v>88</v>
      </c>
      <c r="K26" t="s">
        <v>211</v>
      </c>
      <c r="L26" t="s">
        <v>156</v>
      </c>
      <c r="M26" s="5">
        <v>4.1617500000000005</v>
      </c>
      <c r="N26" s="5">
        <v>145.23264029166972</v>
      </c>
      <c r="O26" s="5">
        <v>0.24898864660299155</v>
      </c>
      <c r="P26" t="s">
        <v>17</v>
      </c>
    </row>
    <row r="27" spans="1:16">
      <c r="A27" s="8" t="str">
        <f t="shared" si="0"/>
        <v>MEX</v>
      </c>
      <c r="C27" t="s">
        <v>27</v>
      </c>
      <c r="D27" t="s">
        <v>90</v>
      </c>
      <c r="E27" t="s">
        <v>91</v>
      </c>
      <c r="F27" t="s">
        <v>198</v>
      </c>
      <c r="G27" t="s">
        <v>16</v>
      </c>
      <c r="H27" t="s">
        <v>39</v>
      </c>
      <c r="J27" t="s">
        <v>90</v>
      </c>
      <c r="K27" t="s">
        <v>211</v>
      </c>
      <c r="L27" t="s">
        <v>156</v>
      </c>
      <c r="M27" s="5">
        <v>3.5662499999999997</v>
      </c>
      <c r="N27" s="5">
        <v>0</v>
      </c>
      <c r="O27" s="5">
        <v>0.25508012618296527</v>
      </c>
      <c r="P27" t="s">
        <v>17</v>
      </c>
    </row>
    <row r="28" spans="1:16">
      <c r="A28" s="8" t="str">
        <f t="shared" si="0"/>
        <v>MEX</v>
      </c>
      <c r="C28" t="s">
        <v>27</v>
      </c>
      <c r="D28" t="s">
        <v>92</v>
      </c>
      <c r="E28" t="s">
        <v>93</v>
      </c>
      <c r="F28" t="s">
        <v>198</v>
      </c>
      <c r="G28" t="s">
        <v>16</v>
      </c>
      <c r="H28" t="s">
        <v>39</v>
      </c>
      <c r="J28" t="s">
        <v>92</v>
      </c>
      <c r="K28" t="s">
        <v>211</v>
      </c>
      <c r="L28" t="s">
        <v>156</v>
      </c>
      <c r="M28" s="5">
        <v>5.01675</v>
      </c>
      <c r="N28" s="5">
        <v>105.74751621237203</v>
      </c>
      <c r="O28" s="5">
        <v>0.255</v>
      </c>
      <c r="P28" t="s">
        <v>17</v>
      </c>
    </row>
    <row r="29" spans="1:16">
      <c r="A29" s="8" t="str">
        <f t="shared" si="0"/>
        <v>MEX</v>
      </c>
      <c r="C29" t="s">
        <v>27</v>
      </c>
      <c r="D29" t="s">
        <v>94</v>
      </c>
      <c r="E29" t="s">
        <v>95</v>
      </c>
      <c r="F29" t="s">
        <v>198</v>
      </c>
      <c r="G29" t="s">
        <v>16</v>
      </c>
      <c r="H29" t="s">
        <v>39</v>
      </c>
      <c r="J29" t="s">
        <v>94</v>
      </c>
      <c r="K29" t="s">
        <v>211</v>
      </c>
      <c r="L29" t="s">
        <v>156</v>
      </c>
      <c r="M29" s="5">
        <v>7.6552500000000006</v>
      </c>
      <c r="N29" s="5">
        <v>145.23264029166972</v>
      </c>
      <c r="O29" s="5">
        <v>0.26307396884491041</v>
      </c>
      <c r="P29" t="s">
        <v>17</v>
      </c>
    </row>
    <row r="30" spans="1:16">
      <c r="A30" s="8" t="str">
        <f t="shared" si="0"/>
        <v>MEX</v>
      </c>
      <c r="C30" t="s">
        <v>27</v>
      </c>
      <c r="D30" t="s">
        <v>96</v>
      </c>
      <c r="E30" t="s">
        <v>97</v>
      </c>
      <c r="F30" t="s">
        <v>198</v>
      </c>
      <c r="G30" t="s">
        <v>16</v>
      </c>
      <c r="H30" t="s">
        <v>39</v>
      </c>
      <c r="J30" t="s">
        <v>96</v>
      </c>
      <c r="K30" t="s">
        <v>211</v>
      </c>
      <c r="L30" t="s">
        <v>156</v>
      </c>
      <c r="M30" s="5">
        <v>3.4860000000000002</v>
      </c>
      <c r="N30" s="5">
        <v>0</v>
      </c>
      <c r="O30" s="5">
        <v>0.27200000000000002</v>
      </c>
      <c r="P30" t="s">
        <v>17</v>
      </c>
    </row>
    <row r="31" spans="1:16">
      <c r="A31" s="8" t="str">
        <f t="shared" si="0"/>
        <v>MEX</v>
      </c>
      <c r="C31" t="s">
        <v>27</v>
      </c>
      <c r="D31" t="s">
        <v>98</v>
      </c>
      <c r="E31" t="s">
        <v>99</v>
      </c>
      <c r="F31" t="s">
        <v>198</v>
      </c>
      <c r="G31" t="s">
        <v>16</v>
      </c>
      <c r="H31" t="s">
        <v>39</v>
      </c>
      <c r="J31" t="s">
        <v>98</v>
      </c>
      <c r="K31" t="s">
        <v>211</v>
      </c>
      <c r="L31" t="s">
        <v>156</v>
      </c>
      <c r="M31" s="5">
        <v>13.18425</v>
      </c>
      <c r="N31" s="5">
        <v>80.785656162241295</v>
      </c>
      <c r="O31" s="5">
        <v>0.26722634962170771</v>
      </c>
      <c r="P31" t="s">
        <v>17</v>
      </c>
    </row>
    <row r="32" spans="1:16">
      <c r="A32" s="8" t="str">
        <f t="shared" si="0"/>
        <v>MEX</v>
      </c>
      <c r="C32" t="s">
        <v>27</v>
      </c>
      <c r="D32" t="s">
        <v>100</v>
      </c>
      <c r="E32" t="s">
        <v>101</v>
      </c>
      <c r="F32" t="s">
        <v>198</v>
      </c>
      <c r="G32" t="s">
        <v>16</v>
      </c>
      <c r="H32" t="s">
        <v>39</v>
      </c>
      <c r="J32" t="s">
        <v>100</v>
      </c>
      <c r="K32" t="s">
        <v>211</v>
      </c>
      <c r="L32" t="s">
        <v>156</v>
      </c>
      <c r="M32" s="5">
        <v>0.76049999999999995</v>
      </c>
      <c r="N32" s="5">
        <v>105.74751621237203</v>
      </c>
      <c r="O32" s="5">
        <v>0.27100000000000002</v>
      </c>
      <c r="P32" t="s">
        <v>17</v>
      </c>
    </row>
    <row r="33" spans="1:16">
      <c r="A33" s="8" t="str">
        <f t="shared" si="0"/>
        <v>MEX</v>
      </c>
      <c r="C33" t="s">
        <v>27</v>
      </c>
      <c r="D33" t="s">
        <v>102</v>
      </c>
      <c r="E33" t="s">
        <v>103</v>
      </c>
      <c r="F33" t="s">
        <v>198</v>
      </c>
      <c r="G33" t="s">
        <v>16</v>
      </c>
      <c r="H33" t="s">
        <v>39</v>
      </c>
      <c r="J33" t="s">
        <v>102</v>
      </c>
      <c r="K33" t="s">
        <v>211</v>
      </c>
      <c r="L33" t="s">
        <v>156</v>
      </c>
      <c r="M33" s="5">
        <v>6.3944999999999999</v>
      </c>
      <c r="N33" s="5">
        <v>145.23264029166972</v>
      </c>
      <c r="O33" s="5">
        <v>0.27273750879662212</v>
      </c>
      <c r="P33" t="s">
        <v>17</v>
      </c>
    </row>
    <row r="34" spans="1:16">
      <c r="A34" s="8" t="str">
        <f t="shared" si="0"/>
        <v>MEX</v>
      </c>
      <c r="C34" t="s">
        <v>27</v>
      </c>
      <c r="D34" t="s">
        <v>104</v>
      </c>
      <c r="E34" t="s">
        <v>105</v>
      </c>
      <c r="F34" t="s">
        <v>198</v>
      </c>
      <c r="G34" t="s">
        <v>16</v>
      </c>
      <c r="H34" t="s">
        <v>39</v>
      </c>
      <c r="J34" t="s">
        <v>104</v>
      </c>
      <c r="K34" t="s">
        <v>211</v>
      </c>
      <c r="L34" t="s">
        <v>156</v>
      </c>
      <c r="M34" s="5">
        <v>12.531750000000002</v>
      </c>
      <c r="N34" s="5">
        <v>0</v>
      </c>
      <c r="O34" s="5">
        <v>0.27940876174516727</v>
      </c>
      <c r="P34" t="s">
        <v>17</v>
      </c>
    </row>
    <row r="35" spans="1:16">
      <c r="A35" s="8" t="str">
        <f t="shared" si="0"/>
        <v>MEX</v>
      </c>
      <c r="C35" t="s">
        <v>27</v>
      </c>
      <c r="D35" t="s">
        <v>106</v>
      </c>
      <c r="E35" t="s">
        <v>107</v>
      </c>
      <c r="F35" t="s">
        <v>198</v>
      </c>
      <c r="G35" t="s">
        <v>16</v>
      </c>
      <c r="H35" t="s">
        <v>39</v>
      </c>
      <c r="J35" t="s">
        <v>106</v>
      </c>
      <c r="K35" t="s">
        <v>211</v>
      </c>
      <c r="L35" t="s">
        <v>156</v>
      </c>
      <c r="M35" s="5">
        <v>2.931</v>
      </c>
      <c r="N35" s="5">
        <v>80.785656162241295</v>
      </c>
      <c r="O35" s="5">
        <v>0.28435900716479018</v>
      </c>
      <c r="P35" t="s">
        <v>17</v>
      </c>
    </row>
    <row r="36" spans="1:16">
      <c r="A36" s="8" t="str">
        <f t="shared" si="0"/>
        <v>MEX</v>
      </c>
      <c r="C36" t="s">
        <v>27</v>
      </c>
      <c r="D36" t="s">
        <v>108</v>
      </c>
      <c r="E36" t="s">
        <v>109</v>
      </c>
      <c r="F36" t="s">
        <v>198</v>
      </c>
      <c r="G36" t="s">
        <v>16</v>
      </c>
      <c r="H36" t="s">
        <v>39</v>
      </c>
      <c r="J36" t="s">
        <v>108</v>
      </c>
      <c r="K36" t="s">
        <v>211</v>
      </c>
      <c r="L36" t="s">
        <v>156</v>
      </c>
      <c r="M36" s="5">
        <v>0.29025000000000006</v>
      </c>
      <c r="N36" s="5">
        <v>105.74751621237203</v>
      </c>
      <c r="O36" s="5">
        <v>0.28099999999999997</v>
      </c>
      <c r="P36" t="s">
        <v>17</v>
      </c>
    </row>
    <row r="37" spans="1:16">
      <c r="A37" s="8" t="str">
        <f t="shared" si="0"/>
        <v>MEX</v>
      </c>
      <c r="C37" t="s">
        <v>27</v>
      </c>
      <c r="D37" t="s">
        <v>110</v>
      </c>
      <c r="E37" t="s">
        <v>111</v>
      </c>
      <c r="F37" t="s">
        <v>198</v>
      </c>
      <c r="G37" t="s">
        <v>16</v>
      </c>
      <c r="H37" t="s">
        <v>39</v>
      </c>
      <c r="J37" t="s">
        <v>110</v>
      </c>
      <c r="K37" t="s">
        <v>211</v>
      </c>
      <c r="L37" t="s">
        <v>156</v>
      </c>
      <c r="M37" s="5">
        <v>7.2765000000000004</v>
      </c>
      <c r="N37" s="5">
        <v>145.23264029166972</v>
      </c>
      <c r="O37" s="5">
        <v>0.27894681508967228</v>
      </c>
      <c r="P37" t="s">
        <v>17</v>
      </c>
    </row>
    <row r="38" spans="1:16">
      <c r="A38" s="8" t="str">
        <f t="shared" si="0"/>
        <v>MEX</v>
      </c>
      <c r="C38" t="s">
        <v>27</v>
      </c>
      <c r="D38" t="s">
        <v>112</v>
      </c>
      <c r="E38" t="s">
        <v>113</v>
      </c>
      <c r="F38" t="s">
        <v>198</v>
      </c>
      <c r="G38" t="s">
        <v>16</v>
      </c>
      <c r="H38" t="s">
        <v>39</v>
      </c>
      <c r="J38" t="s">
        <v>112</v>
      </c>
      <c r="K38" t="s">
        <v>211</v>
      </c>
      <c r="L38" t="s">
        <v>156</v>
      </c>
      <c r="M38" s="5">
        <v>4.9664999999999999</v>
      </c>
      <c r="N38" s="5">
        <v>0</v>
      </c>
      <c r="O38" s="5">
        <v>0.28956342494714588</v>
      </c>
      <c r="P38" t="s">
        <v>17</v>
      </c>
    </row>
    <row r="39" spans="1:16">
      <c r="A39" s="8" t="str">
        <f t="shared" ref="A39:A59" si="1">RIGHT(D39,3)</f>
        <v>MEX</v>
      </c>
      <c r="C39" t="s">
        <v>27</v>
      </c>
      <c r="D39" t="s">
        <v>114</v>
      </c>
      <c r="E39" t="s">
        <v>115</v>
      </c>
      <c r="F39" t="s">
        <v>198</v>
      </c>
      <c r="G39" t="s">
        <v>16</v>
      </c>
      <c r="H39" t="s">
        <v>39</v>
      </c>
      <c r="J39" t="s">
        <v>114</v>
      </c>
      <c r="K39" t="s">
        <v>211</v>
      </c>
      <c r="L39" t="s">
        <v>156</v>
      </c>
      <c r="M39" s="5">
        <v>4.5952500000000001</v>
      </c>
      <c r="N39" s="5">
        <v>80.785656162241295</v>
      </c>
      <c r="O39" s="5">
        <v>0.28699999999999998</v>
      </c>
      <c r="P39" t="s">
        <v>17</v>
      </c>
    </row>
    <row r="40" spans="1:16">
      <c r="A40" s="8" t="str">
        <f t="shared" si="1"/>
        <v>MEX</v>
      </c>
      <c r="C40" t="s">
        <v>27</v>
      </c>
      <c r="D40" t="s">
        <v>116</v>
      </c>
      <c r="E40" t="s">
        <v>117</v>
      </c>
      <c r="F40" t="s">
        <v>198</v>
      </c>
      <c r="G40" t="s">
        <v>16</v>
      </c>
      <c r="H40" t="s">
        <v>39</v>
      </c>
      <c r="J40" t="s">
        <v>116</v>
      </c>
      <c r="K40" t="s">
        <v>211</v>
      </c>
      <c r="L40" t="s">
        <v>156</v>
      </c>
      <c r="M40" s="5">
        <v>6.2010000000000005</v>
      </c>
      <c r="N40" s="5">
        <v>105.74751621237203</v>
      </c>
      <c r="O40" s="5">
        <v>0.29120440251572327</v>
      </c>
      <c r="P40" t="s">
        <v>17</v>
      </c>
    </row>
    <row r="41" spans="1:16">
      <c r="A41" s="8" t="str">
        <f t="shared" si="1"/>
        <v>MEX</v>
      </c>
      <c r="C41" t="s">
        <v>27</v>
      </c>
      <c r="D41" t="s">
        <v>118</v>
      </c>
      <c r="E41" t="s">
        <v>119</v>
      </c>
      <c r="F41" t="s">
        <v>198</v>
      </c>
      <c r="G41" t="s">
        <v>16</v>
      </c>
      <c r="H41" t="s">
        <v>39</v>
      </c>
      <c r="J41" t="s">
        <v>118</v>
      </c>
      <c r="K41" t="s">
        <v>211</v>
      </c>
      <c r="L41" t="s">
        <v>156</v>
      </c>
      <c r="M41" s="5">
        <v>6.0435000000000008</v>
      </c>
      <c r="N41" s="5">
        <v>0</v>
      </c>
      <c r="O41" s="5">
        <v>0.29727761231074706</v>
      </c>
      <c r="P41" t="s">
        <v>17</v>
      </c>
    </row>
    <row r="42" spans="1:16">
      <c r="A42" s="8" t="str">
        <f t="shared" si="1"/>
        <v>MEX</v>
      </c>
      <c r="C42" t="s">
        <v>27</v>
      </c>
      <c r="D42" t="s">
        <v>120</v>
      </c>
      <c r="E42" t="s">
        <v>121</v>
      </c>
      <c r="F42" t="s">
        <v>198</v>
      </c>
      <c r="G42" t="s">
        <v>16</v>
      </c>
      <c r="H42" t="s">
        <v>39</v>
      </c>
      <c r="J42" t="s">
        <v>120</v>
      </c>
      <c r="K42" t="s">
        <v>211</v>
      </c>
      <c r="L42" t="s">
        <v>156</v>
      </c>
      <c r="M42" s="5">
        <v>6.7890000000000006</v>
      </c>
      <c r="N42" s="5">
        <v>80.785656162241295</v>
      </c>
      <c r="O42" s="5">
        <v>0.30043680954485191</v>
      </c>
      <c r="P42" t="s">
        <v>17</v>
      </c>
    </row>
    <row r="43" spans="1:16">
      <c r="A43" s="8" t="str">
        <f t="shared" si="1"/>
        <v>MEX</v>
      </c>
      <c r="C43" t="s">
        <v>27</v>
      </c>
      <c r="D43" t="s">
        <v>122</v>
      </c>
      <c r="E43" t="s">
        <v>123</v>
      </c>
      <c r="F43" t="s">
        <v>198</v>
      </c>
      <c r="G43" t="s">
        <v>16</v>
      </c>
      <c r="H43" t="s">
        <v>39</v>
      </c>
      <c r="J43" t="s">
        <v>122</v>
      </c>
      <c r="K43" t="s">
        <v>211</v>
      </c>
      <c r="L43" t="s">
        <v>156</v>
      </c>
      <c r="M43" s="5">
        <v>0.39075000000000004</v>
      </c>
      <c r="N43" s="5">
        <v>105.74751621237203</v>
      </c>
      <c r="O43" s="5">
        <v>0.29915355086372358</v>
      </c>
      <c r="P43" t="s">
        <v>17</v>
      </c>
    </row>
    <row r="44" spans="1:16">
      <c r="A44" s="8" t="str">
        <f t="shared" si="1"/>
        <v>MEX</v>
      </c>
      <c r="C44" t="s">
        <v>27</v>
      </c>
      <c r="D44" t="s">
        <v>124</v>
      </c>
      <c r="E44" t="s">
        <v>125</v>
      </c>
      <c r="F44" t="s">
        <v>198</v>
      </c>
      <c r="G44" t="s">
        <v>16</v>
      </c>
      <c r="H44" t="s">
        <v>39</v>
      </c>
      <c r="J44" t="s">
        <v>124</v>
      </c>
      <c r="K44" t="s">
        <v>211</v>
      </c>
      <c r="L44" t="s">
        <v>156</v>
      </c>
      <c r="M44" s="5">
        <v>6.4357500000000005</v>
      </c>
      <c r="N44" s="5">
        <v>0</v>
      </c>
      <c r="O44" s="5">
        <v>0.30626978207668104</v>
      </c>
      <c r="P44" t="s">
        <v>17</v>
      </c>
    </row>
    <row r="45" spans="1:16">
      <c r="A45" s="8" t="str">
        <f t="shared" si="1"/>
        <v>MEX</v>
      </c>
      <c r="C45" t="s">
        <v>27</v>
      </c>
      <c r="D45" t="s">
        <v>126</v>
      </c>
      <c r="E45" t="s">
        <v>127</v>
      </c>
      <c r="F45" t="s">
        <v>198</v>
      </c>
      <c r="G45" t="s">
        <v>16</v>
      </c>
      <c r="H45" t="s">
        <v>39</v>
      </c>
      <c r="J45" t="s">
        <v>126</v>
      </c>
      <c r="K45" t="s">
        <v>211</v>
      </c>
      <c r="L45" t="s">
        <v>156</v>
      </c>
      <c r="M45" s="5">
        <v>5.4097499999999998</v>
      </c>
      <c r="N45" s="5">
        <v>105.74751621237203</v>
      </c>
      <c r="O45" s="5">
        <v>0.30600041591570776</v>
      </c>
      <c r="P45" t="s">
        <v>17</v>
      </c>
    </row>
    <row r="46" spans="1:16">
      <c r="A46" s="8" t="str">
        <f t="shared" si="1"/>
        <v>MEX</v>
      </c>
      <c r="C46" t="s">
        <v>27</v>
      </c>
      <c r="D46" t="s">
        <v>128</v>
      </c>
      <c r="E46" t="s">
        <v>129</v>
      </c>
      <c r="F46" t="s">
        <v>198</v>
      </c>
      <c r="G46" t="s">
        <v>16</v>
      </c>
      <c r="H46" t="s">
        <v>39</v>
      </c>
      <c r="J46" t="s">
        <v>128</v>
      </c>
      <c r="K46" t="s">
        <v>211</v>
      </c>
      <c r="L46" t="s">
        <v>156</v>
      </c>
      <c r="M46" s="5">
        <v>3.91425</v>
      </c>
      <c r="N46" s="5">
        <v>0</v>
      </c>
      <c r="O46" s="5">
        <v>0.31907990036405443</v>
      </c>
      <c r="P46" t="s">
        <v>17</v>
      </c>
    </row>
    <row r="47" spans="1:16">
      <c r="A47" s="8" t="str">
        <f t="shared" si="1"/>
        <v>MEX</v>
      </c>
      <c r="C47" t="s">
        <v>27</v>
      </c>
      <c r="D47" t="s">
        <v>130</v>
      </c>
      <c r="E47" t="s">
        <v>131</v>
      </c>
      <c r="F47" t="s">
        <v>198</v>
      </c>
      <c r="G47" t="s">
        <v>16</v>
      </c>
      <c r="H47" t="s">
        <v>39</v>
      </c>
      <c r="J47" t="s">
        <v>130</v>
      </c>
      <c r="K47" t="s">
        <v>211</v>
      </c>
      <c r="L47" t="s">
        <v>156</v>
      </c>
      <c r="M47" s="5">
        <v>5.06175</v>
      </c>
      <c r="N47" s="5">
        <v>80.785656162241295</v>
      </c>
      <c r="O47" s="5">
        <v>0.32016491332049191</v>
      </c>
      <c r="P47" t="s">
        <v>17</v>
      </c>
    </row>
    <row r="48" spans="1:16">
      <c r="A48" s="8" t="str">
        <f t="shared" si="1"/>
        <v>MEX</v>
      </c>
      <c r="C48" t="s">
        <v>27</v>
      </c>
      <c r="D48" t="s">
        <v>132</v>
      </c>
      <c r="E48" t="s">
        <v>133</v>
      </c>
      <c r="F48" t="s">
        <v>198</v>
      </c>
      <c r="G48" t="s">
        <v>16</v>
      </c>
      <c r="H48" t="s">
        <v>39</v>
      </c>
      <c r="J48" t="s">
        <v>132</v>
      </c>
      <c r="K48" t="s">
        <v>211</v>
      </c>
      <c r="L48" t="s">
        <v>156</v>
      </c>
      <c r="M48" s="5">
        <v>2.6805000000000003</v>
      </c>
      <c r="N48" s="5">
        <v>145.23264029166972</v>
      </c>
      <c r="O48" s="5">
        <v>0.31899999999999995</v>
      </c>
      <c r="P48" t="s">
        <v>17</v>
      </c>
    </row>
    <row r="49" spans="1:16">
      <c r="A49" s="8" t="str">
        <f t="shared" si="1"/>
        <v>MEX</v>
      </c>
      <c r="C49" t="s">
        <v>27</v>
      </c>
      <c r="D49" t="s">
        <v>134</v>
      </c>
      <c r="E49" t="s">
        <v>135</v>
      </c>
      <c r="F49" t="s">
        <v>198</v>
      </c>
      <c r="G49" t="s">
        <v>16</v>
      </c>
      <c r="H49" t="s">
        <v>39</v>
      </c>
      <c r="J49" t="s">
        <v>134</v>
      </c>
      <c r="K49" t="s">
        <v>211</v>
      </c>
      <c r="L49" t="s">
        <v>156</v>
      </c>
      <c r="M49" s="5">
        <v>6.1260000000000003</v>
      </c>
      <c r="N49" s="5">
        <v>0</v>
      </c>
      <c r="O49" s="5">
        <v>0.33250930460333011</v>
      </c>
      <c r="P49" t="s">
        <v>17</v>
      </c>
    </row>
    <row r="50" spans="1:16">
      <c r="A50" s="8" t="str">
        <f t="shared" si="1"/>
        <v>MEX</v>
      </c>
      <c r="C50" t="s">
        <v>27</v>
      </c>
      <c r="D50" t="s">
        <v>136</v>
      </c>
      <c r="E50" t="s">
        <v>137</v>
      </c>
      <c r="F50" t="s">
        <v>198</v>
      </c>
      <c r="G50" t="s">
        <v>16</v>
      </c>
      <c r="H50" t="s">
        <v>39</v>
      </c>
      <c r="J50" t="s">
        <v>136</v>
      </c>
      <c r="K50" t="s">
        <v>211</v>
      </c>
      <c r="L50" t="s">
        <v>156</v>
      </c>
      <c r="M50" s="5">
        <v>0.26550000000000001</v>
      </c>
      <c r="N50" s="5">
        <v>80.785656162241295</v>
      </c>
      <c r="O50" s="5">
        <v>0.33100000000000002</v>
      </c>
      <c r="P50" t="s">
        <v>17</v>
      </c>
    </row>
    <row r="51" spans="1:16">
      <c r="A51" s="8" t="str">
        <f t="shared" si="1"/>
        <v>MEX</v>
      </c>
      <c r="C51" t="s">
        <v>27</v>
      </c>
      <c r="D51" t="s">
        <v>138</v>
      </c>
      <c r="E51" t="s">
        <v>139</v>
      </c>
      <c r="F51" t="s">
        <v>198</v>
      </c>
      <c r="G51" t="s">
        <v>16</v>
      </c>
      <c r="H51" t="s">
        <v>39</v>
      </c>
      <c r="J51" t="s">
        <v>138</v>
      </c>
      <c r="K51" t="s">
        <v>211</v>
      </c>
      <c r="L51" t="s">
        <v>156</v>
      </c>
      <c r="M51" s="5">
        <v>2.2889999999999997</v>
      </c>
      <c r="N51" s="5">
        <v>0</v>
      </c>
      <c r="O51" s="5">
        <v>0.338401376146789</v>
      </c>
      <c r="P51" t="s">
        <v>17</v>
      </c>
    </row>
    <row r="52" spans="1:16">
      <c r="A52" s="8" t="str">
        <f t="shared" si="1"/>
        <v>MEX</v>
      </c>
      <c r="C52" t="s">
        <v>27</v>
      </c>
      <c r="D52" t="s">
        <v>140</v>
      </c>
      <c r="E52" t="s">
        <v>141</v>
      </c>
      <c r="F52" t="s">
        <v>198</v>
      </c>
      <c r="G52" t="s">
        <v>16</v>
      </c>
      <c r="H52" t="s">
        <v>39</v>
      </c>
      <c r="J52" t="s">
        <v>140</v>
      </c>
      <c r="K52" t="s">
        <v>211</v>
      </c>
      <c r="L52" t="s">
        <v>156</v>
      </c>
      <c r="M52" s="5">
        <v>8.8919999999999995</v>
      </c>
      <c r="N52" s="5">
        <v>0</v>
      </c>
      <c r="O52" s="5">
        <v>0.34902808704453447</v>
      </c>
      <c r="P52" t="s">
        <v>17</v>
      </c>
    </row>
    <row r="53" spans="1:16">
      <c r="A53" s="8" t="str">
        <f t="shared" si="1"/>
        <v>MEX</v>
      </c>
      <c r="C53" t="s">
        <v>27</v>
      </c>
      <c r="D53" t="s">
        <v>142</v>
      </c>
      <c r="E53" t="s">
        <v>143</v>
      </c>
      <c r="F53" t="s">
        <v>198</v>
      </c>
      <c r="G53" t="s">
        <v>16</v>
      </c>
      <c r="H53" t="s">
        <v>39</v>
      </c>
      <c r="J53" t="s">
        <v>142</v>
      </c>
      <c r="K53" t="s">
        <v>211</v>
      </c>
      <c r="L53" t="s">
        <v>156</v>
      </c>
      <c r="M53" s="5">
        <v>5.88375</v>
      </c>
      <c r="N53" s="5">
        <v>0</v>
      </c>
      <c r="O53" s="5">
        <v>0.35806144040790311</v>
      </c>
      <c r="P53" t="s">
        <v>17</v>
      </c>
    </row>
    <row r="54" spans="1:16">
      <c r="A54" s="8" t="str">
        <f t="shared" si="1"/>
        <v>MEX</v>
      </c>
      <c r="C54" t="s">
        <v>27</v>
      </c>
      <c r="D54" t="s">
        <v>144</v>
      </c>
      <c r="E54" t="s">
        <v>145</v>
      </c>
      <c r="F54" t="s">
        <v>198</v>
      </c>
      <c r="G54" t="s">
        <v>16</v>
      </c>
      <c r="H54" t="s">
        <v>39</v>
      </c>
      <c r="J54" t="s">
        <v>144</v>
      </c>
      <c r="K54" t="s">
        <v>211</v>
      </c>
      <c r="L54" t="s">
        <v>156</v>
      </c>
      <c r="M54" s="5">
        <v>0.82874999999999999</v>
      </c>
      <c r="N54" s="5">
        <v>80.785656162241295</v>
      </c>
      <c r="O54" s="5">
        <v>0.35899999999999993</v>
      </c>
      <c r="P54" t="s">
        <v>17</v>
      </c>
    </row>
    <row r="55" spans="1:16">
      <c r="A55" s="8" t="str">
        <f t="shared" si="1"/>
        <v>MEX</v>
      </c>
      <c r="C55" t="s">
        <v>27</v>
      </c>
      <c r="D55" t="s">
        <v>146</v>
      </c>
      <c r="E55" t="s">
        <v>147</v>
      </c>
      <c r="F55" t="s">
        <v>198</v>
      </c>
      <c r="G55" t="s">
        <v>16</v>
      </c>
      <c r="H55" t="s">
        <v>39</v>
      </c>
      <c r="J55" t="s">
        <v>146</v>
      </c>
      <c r="K55" t="s">
        <v>211</v>
      </c>
      <c r="L55" t="s">
        <v>156</v>
      </c>
      <c r="M55" s="5">
        <v>2.4750000000000001E-2</v>
      </c>
      <c r="N55" s="5">
        <v>0</v>
      </c>
      <c r="O55" s="5">
        <v>0.36899999999999999</v>
      </c>
      <c r="P55" t="s">
        <v>17</v>
      </c>
    </row>
    <row r="56" spans="1:16">
      <c r="A56" s="8" t="str">
        <f t="shared" si="1"/>
        <v>MEX</v>
      </c>
      <c r="C56" t="s">
        <v>27</v>
      </c>
      <c r="D56" t="s">
        <v>148</v>
      </c>
      <c r="E56" t="s">
        <v>149</v>
      </c>
      <c r="F56" t="s">
        <v>198</v>
      </c>
      <c r="G56" t="s">
        <v>16</v>
      </c>
      <c r="H56" t="s">
        <v>39</v>
      </c>
      <c r="J56" t="s">
        <v>148</v>
      </c>
      <c r="K56" t="s">
        <v>211</v>
      </c>
      <c r="L56" t="s">
        <v>156</v>
      </c>
      <c r="M56" s="5">
        <v>1.7302500000000001</v>
      </c>
      <c r="N56" s="5">
        <v>105.74751621237203</v>
      </c>
      <c r="O56" s="5">
        <v>0.36899999999999999</v>
      </c>
      <c r="P56" t="s">
        <v>17</v>
      </c>
    </row>
    <row r="57" spans="1:16">
      <c r="A57" s="8" t="str">
        <f t="shared" si="1"/>
        <v>MEX</v>
      </c>
      <c r="C57" t="s">
        <v>27</v>
      </c>
      <c r="D57" t="s">
        <v>150</v>
      </c>
      <c r="E57" t="s">
        <v>151</v>
      </c>
      <c r="F57" t="s">
        <v>198</v>
      </c>
      <c r="G57" t="s">
        <v>16</v>
      </c>
      <c r="H57" t="s">
        <v>39</v>
      </c>
      <c r="J57" t="s">
        <v>150</v>
      </c>
      <c r="K57" t="s">
        <v>211</v>
      </c>
      <c r="L57" t="s">
        <v>156</v>
      </c>
      <c r="M57" s="5">
        <v>8.3250000000000005E-2</v>
      </c>
      <c r="N57" s="5">
        <v>0</v>
      </c>
      <c r="O57" s="5">
        <v>0.38300000000000001</v>
      </c>
      <c r="P57" t="s">
        <v>17</v>
      </c>
    </row>
    <row r="58" spans="1:16">
      <c r="A58" s="8" t="str">
        <f t="shared" si="1"/>
        <v>MEX</v>
      </c>
      <c r="C58" t="s">
        <v>27</v>
      </c>
      <c r="D58" t="s">
        <v>152</v>
      </c>
      <c r="E58" t="s">
        <v>153</v>
      </c>
      <c r="F58" t="s">
        <v>198</v>
      </c>
      <c r="G58" t="s">
        <v>16</v>
      </c>
      <c r="H58" t="s">
        <v>39</v>
      </c>
      <c r="J58" t="s">
        <v>152</v>
      </c>
      <c r="K58" t="s">
        <v>211</v>
      </c>
      <c r="L58" t="s">
        <v>156</v>
      </c>
      <c r="M58" s="5">
        <v>5.3999999999999999E-2</v>
      </c>
      <c r="N58" s="5">
        <v>80.785656162241295</v>
      </c>
      <c r="O58" s="5">
        <v>0.38</v>
      </c>
      <c r="P58" t="s">
        <v>17</v>
      </c>
    </row>
    <row r="59" spans="1:16">
      <c r="A59" s="8" t="str">
        <f t="shared" si="1"/>
        <v>MEX</v>
      </c>
      <c r="C59" t="s">
        <v>27</v>
      </c>
      <c r="D59" t="s">
        <v>154</v>
      </c>
      <c r="E59" t="s">
        <v>155</v>
      </c>
      <c r="F59" t="s">
        <v>198</v>
      </c>
      <c r="G59" t="s">
        <v>16</v>
      </c>
      <c r="H59" t="s">
        <v>39</v>
      </c>
      <c r="J59" t="s">
        <v>154</v>
      </c>
      <c r="K59" t="s">
        <v>211</v>
      </c>
      <c r="L59" t="s">
        <v>156</v>
      </c>
      <c r="M59" s="5">
        <v>0.42075000000000001</v>
      </c>
      <c r="N59" s="5">
        <v>0</v>
      </c>
      <c r="O59" s="5">
        <v>0.4771140819964349</v>
      </c>
      <c r="P5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8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" si="0">RIGHT(D5,3)</f>
        <v>MEX</v>
      </c>
      <c r="C5" t="s">
        <v>27</v>
      </c>
      <c r="D5" t="s">
        <v>157</v>
      </c>
      <c r="E5" t="s">
        <v>158</v>
      </c>
      <c r="F5" t="s">
        <v>198</v>
      </c>
      <c r="G5" t="s">
        <v>16</v>
      </c>
      <c r="H5" t="s">
        <v>39</v>
      </c>
      <c r="K5" t="s">
        <v>157</v>
      </c>
      <c r="L5" t="s">
        <v>211</v>
      </c>
      <c r="M5" t="s">
        <v>156</v>
      </c>
      <c r="N5" s="5">
        <v>22.998749999999998</v>
      </c>
      <c r="O5" s="5">
        <v>199.69488040104588</v>
      </c>
      <c r="P5" s="5">
        <v>0.30235405185064407</v>
      </c>
      <c r="Q5" t="s">
        <v>17</v>
      </c>
    </row>
    <row r="6" spans="1:17">
      <c r="A6" s="8" t="str">
        <f t="shared" ref="A6:A18" si="1">RIGHT(D6,3)</f>
        <v>MEX</v>
      </c>
      <c r="C6" t="s">
        <v>27</v>
      </c>
      <c r="D6" t="s">
        <v>159</v>
      </c>
      <c r="E6" t="s">
        <v>160</v>
      </c>
      <c r="F6" t="s">
        <v>198</v>
      </c>
      <c r="G6" t="s">
        <v>16</v>
      </c>
      <c r="H6" t="s">
        <v>39</v>
      </c>
      <c r="K6" t="s">
        <v>159</v>
      </c>
      <c r="L6" t="s">
        <v>211</v>
      </c>
      <c r="M6" t="s">
        <v>156</v>
      </c>
      <c r="N6" s="5">
        <v>20.018250000000002</v>
      </c>
      <c r="O6" s="5">
        <v>199.69488040104588</v>
      </c>
      <c r="P6" s="5">
        <v>0.31095687684987444</v>
      </c>
      <c r="Q6" t="s">
        <v>17</v>
      </c>
    </row>
    <row r="7" spans="1:17">
      <c r="A7" s="8" t="str">
        <f t="shared" si="1"/>
        <v>MEX</v>
      </c>
      <c r="C7" t="s">
        <v>27</v>
      </c>
      <c r="D7" t="s">
        <v>161</v>
      </c>
      <c r="E7" t="s">
        <v>162</v>
      </c>
      <c r="F7" t="s">
        <v>198</v>
      </c>
      <c r="G7" t="s">
        <v>16</v>
      </c>
      <c r="H7" t="s">
        <v>39</v>
      </c>
      <c r="K7" t="s">
        <v>161</v>
      </c>
      <c r="L7" t="s">
        <v>211</v>
      </c>
      <c r="M7" t="s">
        <v>156</v>
      </c>
      <c r="N7" s="5">
        <v>37.448249999999994</v>
      </c>
      <c r="O7" s="5">
        <v>199.69488040104588</v>
      </c>
      <c r="P7" s="5">
        <v>0.32040091326029924</v>
      </c>
      <c r="Q7" t="s">
        <v>17</v>
      </c>
    </row>
    <row r="8" spans="1:17">
      <c r="A8" s="8" t="str">
        <f t="shared" si="1"/>
        <v>MEX</v>
      </c>
      <c r="C8" t="s">
        <v>27</v>
      </c>
      <c r="D8" t="s">
        <v>163</v>
      </c>
      <c r="E8" t="s">
        <v>164</v>
      </c>
      <c r="F8" t="s">
        <v>198</v>
      </c>
      <c r="G8" t="s">
        <v>16</v>
      </c>
      <c r="H8" t="s">
        <v>39</v>
      </c>
      <c r="K8" t="s">
        <v>163</v>
      </c>
      <c r="L8" t="s">
        <v>211</v>
      </c>
      <c r="M8" t="s">
        <v>156</v>
      </c>
      <c r="N8" s="5">
        <v>49.787999999999997</v>
      </c>
      <c r="O8" s="5">
        <v>199.69488040104588</v>
      </c>
      <c r="P8" s="5">
        <v>0.32934416425644736</v>
      </c>
      <c r="Q8" t="s">
        <v>17</v>
      </c>
    </row>
    <row r="9" spans="1:17">
      <c r="A9" s="8" t="str">
        <f t="shared" si="1"/>
        <v>MEX</v>
      </c>
      <c r="C9" t="s">
        <v>27</v>
      </c>
      <c r="D9" t="s">
        <v>165</v>
      </c>
      <c r="E9" t="s">
        <v>166</v>
      </c>
      <c r="F9" t="s">
        <v>198</v>
      </c>
      <c r="G9" t="s">
        <v>16</v>
      </c>
      <c r="H9" t="s">
        <v>39</v>
      </c>
      <c r="K9" t="s">
        <v>165</v>
      </c>
      <c r="L9" t="s">
        <v>211</v>
      </c>
      <c r="M9" t="s">
        <v>156</v>
      </c>
      <c r="N9" s="5">
        <v>69.233999999999995</v>
      </c>
      <c r="O9" s="5">
        <v>199.69488040104588</v>
      </c>
      <c r="P9" s="5">
        <v>0.33857347907097674</v>
      </c>
      <c r="Q9" t="s">
        <v>17</v>
      </c>
    </row>
    <row r="10" spans="1:17">
      <c r="A10" s="8" t="str">
        <f t="shared" si="1"/>
        <v>MEX</v>
      </c>
      <c r="C10" t="s">
        <v>27</v>
      </c>
      <c r="D10" t="s">
        <v>167</v>
      </c>
      <c r="E10" t="s">
        <v>168</v>
      </c>
      <c r="F10" t="s">
        <v>198</v>
      </c>
      <c r="G10" t="s">
        <v>16</v>
      </c>
      <c r="H10" t="s">
        <v>39</v>
      </c>
      <c r="K10" t="s">
        <v>167</v>
      </c>
      <c r="L10" t="s">
        <v>211</v>
      </c>
      <c r="M10" t="s">
        <v>156</v>
      </c>
      <c r="N10" s="5">
        <v>43.348500000000001</v>
      </c>
      <c r="O10" s="5">
        <v>199.69488040104588</v>
      </c>
      <c r="P10" s="5">
        <v>0.35025497422056129</v>
      </c>
      <c r="Q10" t="s">
        <v>17</v>
      </c>
    </row>
    <row r="11" spans="1:17">
      <c r="A11" s="8" t="str">
        <f t="shared" si="1"/>
        <v>MEX</v>
      </c>
      <c r="C11" t="s">
        <v>27</v>
      </c>
      <c r="D11" t="s">
        <v>169</v>
      </c>
      <c r="E11" t="s">
        <v>170</v>
      </c>
      <c r="F11" t="s">
        <v>198</v>
      </c>
      <c r="G11" t="s">
        <v>16</v>
      </c>
      <c r="H11" t="s">
        <v>39</v>
      </c>
      <c r="K11" t="s">
        <v>169</v>
      </c>
      <c r="L11" t="s">
        <v>211</v>
      </c>
      <c r="M11" t="s">
        <v>156</v>
      </c>
      <c r="N11" s="5">
        <v>23.856749999999998</v>
      </c>
      <c r="O11" s="5">
        <v>199.69488040104588</v>
      </c>
      <c r="P11" s="5">
        <v>0.36079367474614105</v>
      </c>
      <c r="Q11" t="s">
        <v>17</v>
      </c>
    </row>
    <row r="12" spans="1:17">
      <c r="A12" s="8" t="str">
        <f t="shared" si="1"/>
        <v>MEX</v>
      </c>
      <c r="C12" t="s">
        <v>27</v>
      </c>
      <c r="D12" t="s">
        <v>171</v>
      </c>
      <c r="E12" t="s">
        <v>172</v>
      </c>
      <c r="F12" t="s">
        <v>198</v>
      </c>
      <c r="G12" t="s">
        <v>16</v>
      </c>
      <c r="H12" t="s">
        <v>39</v>
      </c>
      <c r="K12" t="s">
        <v>171</v>
      </c>
      <c r="L12" t="s">
        <v>211</v>
      </c>
      <c r="M12" t="s">
        <v>156</v>
      </c>
      <c r="N12" s="5">
        <v>28.097250000000003</v>
      </c>
      <c r="O12" s="5">
        <v>199.69488040104588</v>
      </c>
      <c r="P12" s="5">
        <v>0.36945709099644991</v>
      </c>
      <c r="Q12" t="s">
        <v>17</v>
      </c>
    </row>
    <row r="13" spans="1:17">
      <c r="A13" s="8" t="str">
        <f t="shared" si="1"/>
        <v>MEX</v>
      </c>
      <c r="C13" t="s">
        <v>27</v>
      </c>
      <c r="D13" t="s">
        <v>173</v>
      </c>
      <c r="E13" t="s">
        <v>174</v>
      </c>
      <c r="F13" t="s">
        <v>198</v>
      </c>
      <c r="G13" t="s">
        <v>16</v>
      </c>
      <c r="H13" t="s">
        <v>39</v>
      </c>
      <c r="K13" t="s">
        <v>173</v>
      </c>
      <c r="L13" t="s">
        <v>211</v>
      </c>
      <c r="M13" t="s">
        <v>156</v>
      </c>
      <c r="N13" s="5">
        <v>5.5012499999999998</v>
      </c>
      <c r="O13" s="5">
        <v>199.69488040104588</v>
      </c>
      <c r="P13" s="5">
        <v>0.37659427402862994</v>
      </c>
      <c r="Q13" t="s">
        <v>17</v>
      </c>
    </row>
    <row r="14" spans="1:17">
      <c r="A14" s="8" t="str">
        <f t="shared" si="1"/>
        <v>MEX</v>
      </c>
      <c r="C14" t="s">
        <v>27</v>
      </c>
      <c r="D14" t="s">
        <v>175</v>
      </c>
      <c r="E14" t="s">
        <v>176</v>
      </c>
      <c r="F14" t="s">
        <v>198</v>
      </c>
      <c r="G14" t="s">
        <v>16</v>
      </c>
      <c r="H14" t="s">
        <v>39</v>
      </c>
      <c r="K14" t="s">
        <v>175</v>
      </c>
      <c r="L14" t="s">
        <v>211</v>
      </c>
      <c r="M14" t="s">
        <v>156</v>
      </c>
      <c r="N14" s="5">
        <v>3.0502500000000001</v>
      </c>
      <c r="O14" s="5">
        <v>199.69488040104588</v>
      </c>
      <c r="P14" s="5">
        <v>0.38770617162527665</v>
      </c>
      <c r="Q14" t="s">
        <v>17</v>
      </c>
    </row>
    <row r="15" spans="1:17">
      <c r="A15" s="8" t="str">
        <f t="shared" si="1"/>
        <v>MEX</v>
      </c>
      <c r="C15" t="s">
        <v>27</v>
      </c>
      <c r="D15" t="s">
        <v>177</v>
      </c>
      <c r="E15" t="s">
        <v>178</v>
      </c>
      <c r="F15" t="s">
        <v>198</v>
      </c>
      <c r="G15" t="s">
        <v>16</v>
      </c>
      <c r="H15" t="s">
        <v>39</v>
      </c>
      <c r="K15" t="s">
        <v>177</v>
      </c>
      <c r="L15" t="s">
        <v>211</v>
      </c>
      <c r="M15" t="s">
        <v>156</v>
      </c>
      <c r="N15" s="5">
        <v>5.6070000000000002</v>
      </c>
      <c r="O15" s="5">
        <v>199.69488040104588</v>
      </c>
      <c r="P15" s="5">
        <v>0.40501217228464426</v>
      </c>
      <c r="Q15" t="s">
        <v>17</v>
      </c>
    </row>
    <row r="16" spans="1:17">
      <c r="A16" s="8" t="str">
        <f t="shared" si="1"/>
        <v>MEX</v>
      </c>
      <c r="C16" t="s">
        <v>27</v>
      </c>
      <c r="D16" t="s">
        <v>179</v>
      </c>
      <c r="E16" t="s">
        <v>180</v>
      </c>
      <c r="F16" t="s">
        <v>198</v>
      </c>
      <c r="G16" t="s">
        <v>16</v>
      </c>
      <c r="H16" t="s">
        <v>39</v>
      </c>
      <c r="K16" t="s">
        <v>179</v>
      </c>
      <c r="L16" t="s">
        <v>211</v>
      </c>
      <c r="M16" t="s">
        <v>156</v>
      </c>
      <c r="N16" s="5">
        <v>2.8102499999999999</v>
      </c>
      <c r="O16" s="5">
        <v>199.69488040104588</v>
      </c>
      <c r="P16" s="5">
        <v>0.42</v>
      </c>
      <c r="Q16" t="s">
        <v>17</v>
      </c>
    </row>
    <row r="17" spans="1:17">
      <c r="A17" s="8" t="str">
        <f t="shared" si="1"/>
        <v>MEX</v>
      </c>
      <c r="C17" t="s">
        <v>27</v>
      </c>
      <c r="D17" t="s">
        <v>181</v>
      </c>
      <c r="E17" t="s">
        <v>182</v>
      </c>
      <c r="F17" t="s">
        <v>198</v>
      </c>
      <c r="G17" t="s">
        <v>16</v>
      </c>
      <c r="H17" t="s">
        <v>39</v>
      </c>
      <c r="K17" t="s">
        <v>181</v>
      </c>
      <c r="L17" t="s">
        <v>211</v>
      </c>
      <c r="M17" t="s">
        <v>156</v>
      </c>
      <c r="N17" s="5">
        <v>10.50225</v>
      </c>
      <c r="O17" s="5">
        <v>199.69488040104588</v>
      </c>
      <c r="P17" s="5">
        <v>0.43724373348568168</v>
      </c>
      <c r="Q17" t="s">
        <v>17</v>
      </c>
    </row>
    <row r="18" spans="1:17">
      <c r="A18" s="8" t="str">
        <f t="shared" si="1"/>
        <v>MEX</v>
      </c>
      <c r="C18" t="s">
        <v>27</v>
      </c>
      <c r="D18" t="s">
        <v>183</v>
      </c>
      <c r="E18" t="s">
        <v>184</v>
      </c>
      <c r="F18" t="s">
        <v>198</v>
      </c>
      <c r="G18" t="s">
        <v>16</v>
      </c>
      <c r="H18" t="s">
        <v>39</v>
      </c>
      <c r="K18" t="s">
        <v>183</v>
      </c>
      <c r="L18" t="s">
        <v>211</v>
      </c>
      <c r="M18" t="s">
        <v>156</v>
      </c>
      <c r="N18" s="5">
        <v>0.90449999999999997</v>
      </c>
      <c r="O18" s="5">
        <v>199.69488040104588</v>
      </c>
      <c r="P18" s="5">
        <v>0.48599999999999999</v>
      </c>
      <c r="Q1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185</v>
      </c>
      <c r="G4" t="s">
        <v>186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MEX</v>
      </c>
      <c r="C5" t="s">
        <v>27</v>
      </c>
      <c r="D5" t="s">
        <v>188</v>
      </c>
      <c r="E5" t="s">
        <v>189</v>
      </c>
      <c r="F5" t="s">
        <v>13</v>
      </c>
      <c r="G5" t="s">
        <v>16</v>
      </c>
      <c r="H5" t="s">
        <v>24</v>
      </c>
      <c r="K5" t="s">
        <v>190</v>
      </c>
      <c r="L5" t="s">
        <v>212</v>
      </c>
      <c r="M5" t="s">
        <v>187</v>
      </c>
      <c r="N5" s="5">
        <v>0.02</v>
      </c>
    </row>
    <row r="6" spans="1:14">
      <c r="A6" s="4" t="str">
        <f t="shared" ref="A6" si="1">MID(D6,10,3)</f>
        <v>MEX</v>
      </c>
      <c r="C6" t="s">
        <v>27</v>
      </c>
      <c r="D6" t="s">
        <v>191</v>
      </c>
      <c r="E6" t="s">
        <v>192</v>
      </c>
      <c r="F6" t="s">
        <v>13</v>
      </c>
      <c r="G6" t="s">
        <v>16</v>
      </c>
      <c r="H6" t="s">
        <v>24</v>
      </c>
      <c r="K6" t="s">
        <v>193</v>
      </c>
      <c r="L6" t="s">
        <v>212</v>
      </c>
      <c r="M6" t="s">
        <v>187</v>
      </c>
      <c r="N6" s="5">
        <v>0.03</v>
      </c>
    </row>
    <row r="7" spans="1:14">
      <c r="A7" s="4" t="str">
        <f t="shared" ref="A7" si="2">MID(D7,10,3)</f>
        <v>MEX</v>
      </c>
      <c r="C7" t="s">
        <v>27</v>
      </c>
      <c r="D7" t="s">
        <v>194</v>
      </c>
      <c r="E7" t="s">
        <v>195</v>
      </c>
      <c r="F7" t="s">
        <v>13</v>
      </c>
      <c r="G7" t="s">
        <v>16</v>
      </c>
      <c r="H7" t="s">
        <v>24</v>
      </c>
      <c r="K7" t="s">
        <v>196</v>
      </c>
      <c r="L7" t="s">
        <v>212</v>
      </c>
      <c r="M7" t="s">
        <v>187</v>
      </c>
      <c r="N7">
        <v>0.06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201</v>
      </c>
      <c r="C2" s="3"/>
      <c r="D2" s="3"/>
      <c r="E2" s="3"/>
      <c r="F2" s="3"/>
      <c r="G2" s="3"/>
      <c r="H2" s="3"/>
      <c r="I2" s="3"/>
    </row>
    <row r="3" spans="2:23">
      <c r="B3" s="3" t="s">
        <v>224</v>
      </c>
      <c r="C3" s="3" t="s">
        <v>225</v>
      </c>
      <c r="D3" s="3" t="s">
        <v>226</v>
      </c>
      <c r="E3" s="3" t="s">
        <v>205</v>
      </c>
      <c r="F3" s="3" t="s">
        <v>227</v>
      </c>
      <c r="G3" s="3" t="s">
        <v>228</v>
      </c>
      <c r="H3" s="3" t="s">
        <v>229</v>
      </c>
      <c r="I3" s="3" t="s">
        <v>230</v>
      </c>
    </row>
    <row r="4" spans="2:23">
      <c r="B4" s="3" t="s">
        <v>231</v>
      </c>
      <c r="C4" s="3" t="s">
        <v>232</v>
      </c>
      <c r="D4" s="3" t="s">
        <v>233</v>
      </c>
      <c r="E4" s="3" t="s">
        <v>234</v>
      </c>
      <c r="F4" s="3"/>
      <c r="G4" s="9" t="s">
        <v>24</v>
      </c>
      <c r="H4" s="3"/>
      <c r="I4" s="3"/>
    </row>
    <row r="5" spans="2:23">
      <c r="C5" s="3" t="s">
        <v>235</v>
      </c>
      <c r="D5" s="3" t="s">
        <v>236</v>
      </c>
      <c r="E5" s="3" t="s">
        <v>234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237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238</v>
      </c>
      <c r="F9" s="9" t="s">
        <v>239</v>
      </c>
      <c r="G9" s="9" t="s">
        <v>21</v>
      </c>
      <c r="H9" s="10"/>
      <c r="I9" s="10" t="s">
        <v>4</v>
      </c>
      <c r="J9" s="10" t="s">
        <v>240</v>
      </c>
      <c r="K9" s="10" t="s">
        <v>241</v>
      </c>
      <c r="L9" s="10" t="s">
        <v>203</v>
      </c>
      <c r="M9" s="11" t="s">
        <v>242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243</v>
      </c>
      <c r="W9" t="s">
        <v>244</v>
      </c>
    </row>
    <row r="10" spans="2:23">
      <c r="B10" s="9" t="s">
        <v>245</v>
      </c>
      <c r="C10" s="9" t="s">
        <v>246</v>
      </c>
      <c r="D10" s="12" t="s">
        <v>247</v>
      </c>
      <c r="E10" s="9" t="s">
        <v>234</v>
      </c>
      <c r="F10" s="9" t="s">
        <v>16</v>
      </c>
      <c r="G10" s="9" t="s">
        <v>24</v>
      </c>
      <c r="H10" s="10"/>
      <c r="I10" s="10" t="s">
        <v>248</v>
      </c>
      <c r="J10" s="10" t="s">
        <v>249</v>
      </c>
      <c r="K10" s="3" t="s">
        <v>235</v>
      </c>
      <c r="L10" s="3" t="s">
        <v>187</v>
      </c>
      <c r="M10" s="10" t="s">
        <v>39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248</v>
      </c>
      <c r="D11" s="11" t="s">
        <v>250</v>
      </c>
      <c r="E11" s="9" t="s">
        <v>234</v>
      </c>
      <c r="F11" s="9" t="s">
        <v>16</v>
      </c>
      <c r="G11" s="9" t="s">
        <v>24</v>
      </c>
      <c r="H11" s="10"/>
      <c r="I11" s="10" t="s">
        <v>248</v>
      </c>
      <c r="J11" s="10" t="s">
        <v>251</v>
      </c>
      <c r="K11" s="10" t="s">
        <v>252</v>
      </c>
      <c r="L11" s="10" t="s">
        <v>187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248</v>
      </c>
      <c r="J12" s="10" t="s">
        <v>251</v>
      </c>
      <c r="K12" s="10" t="s">
        <v>207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248</v>
      </c>
      <c r="J13" s="10" t="s">
        <v>253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248</v>
      </c>
      <c r="J14" t="s">
        <v>254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248</v>
      </c>
      <c r="J15" t="s">
        <v>255</v>
      </c>
      <c r="M15" t="s">
        <v>39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248</v>
      </c>
      <c r="J16" t="s">
        <v>256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248</v>
      </c>
      <c r="J17" t="s">
        <v>257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246</v>
      </c>
      <c r="J18" t="s">
        <v>249</v>
      </c>
      <c r="K18" s="3" t="s">
        <v>235</v>
      </c>
      <c r="L18" s="3" t="s">
        <v>187</v>
      </c>
      <c r="M18" t="s">
        <v>39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246</v>
      </c>
      <c r="J19" t="s">
        <v>251</v>
      </c>
      <c r="K19" t="s">
        <v>252</v>
      </c>
      <c r="L19" t="s">
        <v>187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246</v>
      </c>
      <c r="J20" t="s">
        <v>251</v>
      </c>
      <c r="K20" t="s">
        <v>207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246</v>
      </c>
      <c r="J21" t="s">
        <v>253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246</v>
      </c>
      <c r="J22" t="s">
        <v>254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246</v>
      </c>
      <c r="J23" t="s">
        <v>255</v>
      </c>
      <c r="M23" t="s">
        <v>39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246</v>
      </c>
      <c r="J24" t="s">
        <v>256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246</v>
      </c>
      <c r="J25" t="s">
        <v>257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258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259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260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261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262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263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264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265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266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263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264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265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267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262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263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264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265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266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263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264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265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268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269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270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271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243</v>
      </c>
      <c r="F4" t="s">
        <v>241</v>
      </c>
      <c r="G4" t="s">
        <v>272</v>
      </c>
      <c r="H4" t="s">
        <v>273</v>
      </c>
      <c r="I4">
        <v>2030</v>
      </c>
      <c r="J4">
        <v>0</v>
      </c>
      <c r="K4" s="27" t="s">
        <v>274</v>
      </c>
      <c r="L4" s="27" t="s">
        <v>275</v>
      </c>
      <c r="M4" s="27" t="s">
        <v>244</v>
      </c>
      <c r="N4" s="27" t="s">
        <v>276</v>
      </c>
      <c r="O4" s="27" t="s">
        <v>277</v>
      </c>
      <c r="P4" s="27"/>
      <c r="Q4" s="27" t="s">
        <v>9</v>
      </c>
      <c r="R4" s="27" t="s">
        <v>4</v>
      </c>
      <c r="S4" s="27" t="s">
        <v>10</v>
      </c>
      <c r="T4" s="27" t="s">
        <v>238</v>
      </c>
      <c r="U4" s="27" t="s">
        <v>239</v>
      </c>
      <c r="V4" s="27" t="s">
        <v>21</v>
      </c>
      <c r="W4" s="27" t="s">
        <v>278</v>
      </c>
      <c r="X4" s="27" t="s">
        <v>279</v>
      </c>
    </row>
    <row r="5" spans="2:24">
      <c r="B5" s="27" t="s">
        <v>281</v>
      </c>
      <c r="C5" t="s">
        <v>187</v>
      </c>
      <c r="F5" t="s">
        <v>207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283</v>
      </c>
      <c r="R5" s="27" t="str">
        <f>B5</f>
        <v>EV_Battery</v>
      </c>
      <c r="S5" s="27" t="s">
        <v>280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252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282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