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912B9173-F0AD-4FCE-AE06-56BDCA5002D1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9" i="8"/>
  <c r="A8" i="8"/>
  <c r="A7" i="8"/>
  <c r="A6" i="8"/>
  <c r="A5" i="8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<sst xmlns="http://schemas.openxmlformats.org/spreadsheetml/2006/main" count="533" uniqueCount="180">
  <si>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</si>
  <si>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</si>
  <si>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</si>
  <si>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</si>
  <si>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</si>
  <si>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</si>
  <si>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</si>
  <si>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</si>
  <si>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</si>
  <si>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</si>
  <si>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</si>
  <si>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</si>
  <si>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</si>
  <si>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</si>
  <si>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</si>
  <si>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</si>
  <si>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</si>
  <si>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BGR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</si>
  <si>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</si>
  <si>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</si>
  <si>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</si>
  <si>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</si>
  <si>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</si>
  <si>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</si>
  <si>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</si>
  <si>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</si>
  <si>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</si>
  <si>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</si>
  <si>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</si>
  <si>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</si>
  <si>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</si>
  <si>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</si>
  <si>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EN_SPV_14_c02_BGR</t>
  </si>
  <si>
    <t>ELC_Sol-BGR</t>
  </si>
  <si>
    <t>EN_SPV_15_c02_BGR</t>
  </si>
  <si>
    <t>EN_SPV_16_c01_BGR</t>
  </si>
  <si>
    <t>ANNUAL</t>
  </si>
  <si>
    <t>Utility PV - CF Class-14 Cost Class-c02 - Bulgaria</t>
  </si>
  <si>
    <t>Utility PV - CF Class-15 Cost Class-c02 - Bulgaria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</si>
  <si>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</si>
  <si>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</si>
  <si>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</si>
  <si>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</si>
  <si>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</si>
  <si>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</si>
  <si>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</si>
  <si>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</si>
  <si>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</si>
  <si>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</si>
  <si>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</si>
  <si>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</si>
  <si>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</si>
  <si>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</si>
  <si>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</si>
  <si>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</si>
  <si>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</si>
  <si>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</si>
  <si>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</si>
  <si>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</si>
  <si>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</si>
  <si>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</si>
  <si>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</si>
  <si>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</si>
  <si>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</si>
  <si>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</si>
  <si>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</si>
  <si>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</si>
  <si>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</si>
  <si>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</si>
  <si>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</si>
  <si>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ELC_Win-BGR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</si>
  <si>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</si>
  <si>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</si>
  <si>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</si>
  <si>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</si>
  <si>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</si>
  <si>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</si>
  <si>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</si>
  <si>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</si>
  <si>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</si>
  <si>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</si>
  <si>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TACT</t>
  </si>
  <si>
    <t>TCAP</t>
  </si>
  <si>
    <t>ELC</t>
  </si>
  <si>
    <t>EN_Hydro_BEN-1</t>
  </si>
  <si>
    <t>EN_Hydro_BGR-1</t>
  </si>
  <si>
    <t>New Hydro Potential - Bulgaria - Step 1</t>
  </si>
  <si>
    <t>EN_Hydro_BEN-2</t>
  </si>
  <si>
    <t>EN_Hydro_BGR-2</t>
  </si>
  <si>
    <t>New Hydro Potential - Bulgaria - Step 2</t>
  </si>
  <si>
    <t>EN_Hydro_BEN-3</t>
  </si>
  <si>
    <t>EN_Hydro_BGR-3</t>
  </si>
  <si>
    <t>New Hydro Potential - Bulgaria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</si>
  <si>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</si>
  <si>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</si>
  <si>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</si>
  <si>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</si>
  <si>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</si>
  <si>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</si>
  <si>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</si>
  <si>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</si>
  <si>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</si>
  <si>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</si>
  <si>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</si>
  <si>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Bulgaria</t>
  </si>
  <si>
    <t>Wind electricity produced in - Bulgaria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</si>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</sst>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119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111</v>
      </c>
      <c r="P3" s="1"/>
      <c r="Q3" s="1"/>
    </row>
    <row r="4" spans="2:17">
      <c r="B4" s="1" t="s">
        <v>27</v>
      </c>
      <c r="C4" s="1" t="s">
        <v>23</v>
      </c>
      <c r="E4" s="1" t="s">
        <v>94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94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93</v>
      </c>
      <c r="C6" t="s">
        <v>96</v>
      </c>
      <c r="D6" s="1"/>
      <c r="E6" s="1" t="s">
        <v>94</v>
      </c>
      <c r="F6" t="s">
        <v>16</v>
      </c>
      <c r="G6" s="1"/>
      <c r="H6" s="1"/>
      <c r="I6" s="1"/>
      <c r="J6" s="1" t="str">
        <f>C6</f>
        <v>elc_demand</v>
      </c>
      <c r="K6" s="1" t="s">
        <v>83</v>
      </c>
      <c r="L6" t="s">
        <v>95</v>
      </c>
      <c r="M6" s="1">
        <v>1</v>
      </c>
      <c r="N6" s="1">
        <v>8.76</v>
      </c>
      <c r="O6" s="1"/>
      <c r="P6" s="1"/>
      <c r="Q6" s="1"/>
    </row>
    <row r="7" spans="2:17">
      <c r="B7" s="1" t="s">
        <v>109</v>
      </c>
      <c r="C7" s="1" t="s">
        <v>110</v>
      </c>
      <c r="D7" s="1"/>
      <c r="E7" s="1" t="s">
        <v>94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112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113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114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115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108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116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117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118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106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107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97</v>
      </c>
    </row>
    <row r="4" spans="1:7" ht="14.65" thickTop="1">
      <c r="C4" t="s">
        <v>98</v>
      </c>
      <c r="D4" t="s">
        <v>99</v>
      </c>
      <c r="E4" t="s">
        <v>100</v>
      </c>
      <c r="F4" t="s">
        <v>101</v>
      </c>
      <c r="G4" t="s">
        <v>102</v>
      </c>
    </row>
    <row r="5" spans="1:7">
      <c r="A5" s="8" t="str">
        <f t="shared" ref="A5" si="0">RIGHT(D5,3)</f>
        <v>BGR</v>
      </c>
      <c r="C5" t="s">
        <v>103</v>
      </c>
      <c r="D5" t="s">
        <v>33</v>
      </c>
      <c r="E5" t="s">
        <v>24</v>
      </c>
      <c r="F5" t="s">
        <v>94</v>
      </c>
      <c r="G5" t="s">
        <v>104</v>
      </c>
    </row>
    <row r="6" spans="1:7">
      <c r="A6" s="8" t="str">
        <f t="shared" ref="A6" si="1">RIGHT(D6,3)</f>
        <v>BGR</v>
      </c>
      <c r="C6" t="s">
        <v>103</v>
      </c>
      <c r="D6" t="s">
        <v>70</v>
      </c>
      <c r="E6" t="s">
        <v>24</v>
      </c>
      <c r="F6" t="s">
        <v>94</v>
      </c>
      <c r="G6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6" si="0">RIGHT(D5,3)</f>
        <v>BGR</v>
      </c>
      <c r="C5" s="1" t="s">
        <v>27</v>
      </c>
      <c r="D5" s="1" t="s">
        <v>32</v>
      </c>
      <c r="E5" s="1" t="s">
        <v>37</v>
      </c>
      <c r="F5" s="1" t="s">
        <v>94</v>
      </c>
      <c r="G5" s="1" t="s">
        <v>16</v>
      </c>
      <c r="H5" s="1" t="s">
        <v>36</v>
      </c>
      <c r="K5" s="1" t="s">
        <v>32</v>
      </c>
      <c r="L5" s="1" t="s">
        <v>106</v>
      </c>
      <c r="M5" s="1" t="s">
        <v>33</v>
      </c>
      <c r="N5" s="6">
        <v>30.223499999999998</v>
      </c>
      <c r="O5" s="6">
        <v>88.954992178647728</v>
      </c>
      <c r="P5" s="6">
        <v>0.14401732095885653</v>
      </c>
      <c r="Q5" s="1" t="s">
        <v>17</v>
      </c>
    </row>
    <row r="6" spans="1:19">
      <c r="A6" s="8" t="str">
        <f t="shared" si="0"/>
        <v>BGR</v>
      </c>
      <c r="C6" s="1" t="s">
        <v>27</v>
      </c>
      <c r="D6" s="1" t="s">
        <v>34</v>
      </c>
      <c r="E6" s="1" t="s">
        <v>38</v>
      </c>
      <c r="F6" s="1" t="s">
        <v>94</v>
      </c>
      <c r="G6" s="1" t="s">
        <v>16</v>
      </c>
      <c r="H6" s="1" t="s">
        <v>36</v>
      </c>
      <c r="K6" s="1" t="s">
        <v>34</v>
      </c>
      <c r="L6" s="1" t="s">
        <v>106</v>
      </c>
      <c r="M6" s="1" t="s">
        <v>33</v>
      </c>
      <c r="N6" s="6">
        <v>6.0502499999999992</v>
      </c>
      <c r="O6" s="6">
        <v>88.954992178647728</v>
      </c>
      <c r="P6" s="6">
        <v>0.14942568488905417</v>
      </c>
      <c r="Q6" s="1" t="s">
        <v>17</v>
      </c>
    </row>
    <row r="7" spans="1:19">
      <c r="A7" s="8" t="str">
        <f t="shared" ref="A7" si="1">RIGHT(D7,3)</f>
        <v>BGR</v>
      </c>
      <c r="C7" s="1" t="s">
        <v>27</v>
      </c>
      <c r="D7" s="1" t="s">
        <v>35</v>
      </c>
      <c r="E7" s="1" t="s">
        <v>39</v>
      </c>
      <c r="F7" s="1" t="s">
        <v>94</v>
      </c>
      <c r="G7" s="1" t="s">
        <v>16</v>
      </c>
      <c r="H7" s="1" t="s">
        <v>36</v>
      </c>
      <c r="K7" s="1" t="s">
        <v>35</v>
      </c>
      <c r="L7" s="1" t="s">
        <v>106</v>
      </c>
      <c r="M7" s="1" t="s">
        <v>33</v>
      </c>
      <c r="N7" s="6">
        <v>0.17324999999999999</v>
      </c>
      <c r="O7" s="6">
        <v>0</v>
      </c>
      <c r="P7" s="6">
        <v>0.156</v>
      </c>
      <c r="Q7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1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19" si="0">RIGHT(D5,3)</f>
        <v>BGR</v>
      </c>
      <c r="C5" t="s">
        <v>27</v>
      </c>
      <c r="D5" t="s">
        <v>40</v>
      </c>
      <c r="E5" t="s">
        <v>41</v>
      </c>
      <c r="F5" t="s">
        <v>94</v>
      </c>
      <c r="G5" t="s">
        <v>16</v>
      </c>
      <c r="H5" t="s">
        <v>36</v>
      </c>
      <c r="J5" t="s">
        <v>40</v>
      </c>
      <c r="K5" t="s">
        <v>107</v>
      </c>
      <c r="L5" t="s">
        <v>70</v>
      </c>
      <c r="M5" s="5">
        <v>11.48175</v>
      </c>
      <c r="N5" s="5">
        <v>80.785656162241295</v>
      </c>
      <c r="O5" s="5">
        <v>0.18773838918283361</v>
      </c>
      <c r="P5" t="s">
        <v>17</v>
      </c>
    </row>
    <row r="6" spans="1:16">
      <c r="A6" s="8" t="str">
        <f t="shared" si="0"/>
        <v>BGR</v>
      </c>
      <c r="C6" t="s">
        <v>27</v>
      </c>
      <c r="D6" t="s">
        <v>42</v>
      </c>
      <c r="E6" t="s">
        <v>43</v>
      </c>
      <c r="F6" t="s">
        <v>94</v>
      </c>
      <c r="G6" t="s">
        <v>16</v>
      </c>
      <c r="H6" t="s">
        <v>36</v>
      </c>
      <c r="J6" t="s">
        <v>42</v>
      </c>
      <c r="K6" t="s">
        <v>107</v>
      </c>
      <c r="L6" t="s">
        <v>70</v>
      </c>
      <c r="M6" s="5">
        <v>0.35699999999999998</v>
      </c>
      <c r="N6" s="5">
        <v>105.74751621237203</v>
      </c>
      <c r="O6" s="5">
        <v>0.19354411764705881</v>
      </c>
      <c r="P6" t="s">
        <v>17</v>
      </c>
    </row>
    <row r="7" spans="1:16">
      <c r="A7" s="8" t="str">
        <f t="shared" si="0"/>
        <v>BGR</v>
      </c>
      <c r="C7" t="s">
        <v>27</v>
      </c>
      <c r="D7" t="s">
        <v>44</v>
      </c>
      <c r="E7" t="s">
        <v>45</v>
      </c>
      <c r="F7" t="s">
        <v>94</v>
      </c>
      <c r="G7" t="s">
        <v>16</v>
      </c>
      <c r="H7" t="s">
        <v>36</v>
      </c>
      <c r="J7" t="s">
        <v>44</v>
      </c>
      <c r="K7" t="s">
        <v>107</v>
      </c>
      <c r="L7" t="s">
        <v>70</v>
      </c>
      <c r="M7" s="5">
        <v>4.2322500000000005</v>
      </c>
      <c r="N7" s="5">
        <v>80.785656162241295</v>
      </c>
      <c r="O7" s="5">
        <v>0.19920556441609075</v>
      </c>
      <c r="P7" t="s">
        <v>17</v>
      </c>
    </row>
    <row r="8" spans="1:16">
      <c r="A8" s="8" t="str">
        <f t="shared" si="0"/>
        <v>BGR</v>
      </c>
      <c r="C8" t="s">
        <v>27</v>
      </c>
      <c r="D8" t="s">
        <v>46</v>
      </c>
      <c r="E8" t="s">
        <v>47</v>
      </c>
      <c r="F8" t="s">
        <v>94</v>
      </c>
      <c r="G8" t="s">
        <v>16</v>
      </c>
      <c r="H8" t="s">
        <v>36</v>
      </c>
      <c r="J8" t="s">
        <v>46</v>
      </c>
      <c r="K8" t="s">
        <v>107</v>
      </c>
      <c r="L8" t="s">
        <v>70</v>
      </c>
      <c r="M8" s="5">
        <v>0.25650000000000001</v>
      </c>
      <c r="N8" s="5">
        <v>105.74751621237203</v>
      </c>
      <c r="O8" s="5">
        <v>0.19529532163742691</v>
      </c>
      <c r="P8" t="s">
        <v>17</v>
      </c>
    </row>
    <row r="9" spans="1:16">
      <c r="A9" s="8" t="str">
        <f t="shared" si="0"/>
        <v>BGR</v>
      </c>
      <c r="C9" t="s">
        <v>27</v>
      </c>
      <c r="D9" t="s">
        <v>48</v>
      </c>
      <c r="E9" t="s">
        <v>49</v>
      </c>
      <c r="F9" t="s">
        <v>94</v>
      </c>
      <c r="G9" t="s">
        <v>16</v>
      </c>
      <c r="H9" t="s">
        <v>36</v>
      </c>
      <c r="J9" t="s">
        <v>48</v>
      </c>
      <c r="K9" t="s">
        <v>107</v>
      </c>
      <c r="L9" t="s">
        <v>70</v>
      </c>
      <c r="M9" s="5">
        <v>0.57374999999999998</v>
      </c>
      <c r="N9" s="5">
        <v>80.785656162241295</v>
      </c>
      <c r="O9" s="5">
        <v>0.20701699346405228</v>
      </c>
      <c r="P9" t="s">
        <v>17</v>
      </c>
    </row>
    <row r="10" spans="1:16">
      <c r="A10" s="8" t="str">
        <f t="shared" si="0"/>
        <v>BGR</v>
      </c>
      <c r="C10" t="s">
        <v>27</v>
      </c>
      <c r="D10" t="s">
        <v>50</v>
      </c>
      <c r="E10" t="s">
        <v>51</v>
      </c>
      <c r="F10" t="s">
        <v>94</v>
      </c>
      <c r="G10" t="s">
        <v>16</v>
      </c>
      <c r="H10" t="s">
        <v>36</v>
      </c>
      <c r="J10" t="s">
        <v>50</v>
      </c>
      <c r="K10" t="s">
        <v>107</v>
      </c>
      <c r="L10" t="s">
        <v>70</v>
      </c>
      <c r="M10" s="5">
        <v>1.7055000000000002</v>
      </c>
      <c r="N10" s="5">
        <v>80.785656162241295</v>
      </c>
      <c r="O10" s="5">
        <v>0.23033377308707123</v>
      </c>
      <c r="P10" t="s">
        <v>17</v>
      </c>
    </row>
    <row r="11" spans="1:16">
      <c r="A11" s="8" t="str">
        <f t="shared" si="0"/>
        <v>BGR</v>
      </c>
      <c r="C11" t="s">
        <v>27</v>
      </c>
      <c r="D11" t="s">
        <v>52</v>
      </c>
      <c r="E11" t="s">
        <v>53</v>
      </c>
      <c r="F11" t="s">
        <v>94</v>
      </c>
      <c r="G11" t="s">
        <v>16</v>
      </c>
      <c r="H11" t="s">
        <v>36</v>
      </c>
      <c r="J11" t="s">
        <v>52</v>
      </c>
      <c r="K11" t="s">
        <v>107</v>
      </c>
      <c r="L11" t="s">
        <v>70</v>
      </c>
      <c r="M11" s="5">
        <v>0.44099999999999995</v>
      </c>
      <c r="N11" s="5">
        <v>105.74751621237203</v>
      </c>
      <c r="O11" s="5">
        <v>0.22762585034013602</v>
      </c>
      <c r="P11" t="s">
        <v>17</v>
      </c>
    </row>
    <row r="12" spans="1:16">
      <c r="A12" s="8" t="str">
        <f t="shared" si="0"/>
        <v>BGR</v>
      </c>
      <c r="C12" t="s">
        <v>27</v>
      </c>
      <c r="D12" t="s">
        <v>54</v>
      </c>
      <c r="E12" t="s">
        <v>55</v>
      </c>
      <c r="F12" t="s">
        <v>94</v>
      </c>
      <c r="G12" t="s">
        <v>16</v>
      </c>
      <c r="H12" t="s">
        <v>36</v>
      </c>
      <c r="J12" t="s">
        <v>54</v>
      </c>
      <c r="K12" t="s">
        <v>107</v>
      </c>
      <c r="L12" t="s">
        <v>70</v>
      </c>
      <c r="M12" s="5">
        <v>5.3999999999999999E-2</v>
      </c>
      <c r="N12" s="5">
        <v>80.785656162241295</v>
      </c>
      <c r="O12" s="5">
        <v>0.24</v>
      </c>
      <c r="P12" t="s">
        <v>17</v>
      </c>
    </row>
    <row r="13" spans="1:16">
      <c r="A13" s="8" t="str">
        <f t="shared" si="0"/>
        <v>BGR</v>
      </c>
      <c r="C13" t="s">
        <v>27</v>
      </c>
      <c r="D13" t="s">
        <v>56</v>
      </c>
      <c r="E13" t="s">
        <v>57</v>
      </c>
      <c r="F13" t="s">
        <v>94</v>
      </c>
      <c r="G13" t="s">
        <v>16</v>
      </c>
      <c r="H13" t="s">
        <v>36</v>
      </c>
      <c r="J13" t="s">
        <v>56</v>
      </c>
      <c r="K13" t="s">
        <v>107</v>
      </c>
      <c r="L13" t="s">
        <v>70</v>
      </c>
      <c r="M13" s="5">
        <v>7.7249999999999999E-2</v>
      </c>
      <c r="N13" s="5">
        <v>105.74751621237203</v>
      </c>
      <c r="O13" s="5">
        <v>0.23599999999999996</v>
      </c>
      <c r="P13" t="s">
        <v>17</v>
      </c>
    </row>
    <row r="14" spans="1:16">
      <c r="A14" s="8" t="str">
        <f t="shared" si="0"/>
        <v>BGR</v>
      </c>
      <c r="C14" t="s">
        <v>27</v>
      </c>
      <c r="D14" t="s">
        <v>58</v>
      </c>
      <c r="E14" t="s">
        <v>59</v>
      </c>
      <c r="F14" t="s">
        <v>94</v>
      </c>
      <c r="G14" t="s">
        <v>16</v>
      </c>
      <c r="H14" t="s">
        <v>36</v>
      </c>
      <c r="J14" t="s">
        <v>58</v>
      </c>
      <c r="K14" t="s">
        <v>107</v>
      </c>
      <c r="L14" t="s">
        <v>70</v>
      </c>
      <c r="M14" s="5">
        <v>1.4887499999999996</v>
      </c>
      <c r="N14" s="5">
        <v>80.785656162241295</v>
      </c>
      <c r="O14" s="5">
        <v>0.24900000000000005</v>
      </c>
      <c r="P14" t="s">
        <v>17</v>
      </c>
    </row>
    <row r="15" spans="1:16">
      <c r="A15" s="8" t="str">
        <f t="shared" si="0"/>
        <v>BGR</v>
      </c>
      <c r="C15" t="s">
        <v>27</v>
      </c>
      <c r="D15" t="s">
        <v>60</v>
      </c>
      <c r="E15" t="s">
        <v>61</v>
      </c>
      <c r="F15" t="s">
        <v>94</v>
      </c>
      <c r="G15" t="s">
        <v>16</v>
      </c>
      <c r="H15" t="s">
        <v>36</v>
      </c>
      <c r="J15" t="s">
        <v>60</v>
      </c>
      <c r="K15" t="s">
        <v>107</v>
      </c>
      <c r="L15" t="s">
        <v>70</v>
      </c>
      <c r="M15" s="5">
        <v>0.44174999999999998</v>
      </c>
      <c r="N15" s="5">
        <v>105.74751621237203</v>
      </c>
      <c r="O15" s="5">
        <v>0.252</v>
      </c>
      <c r="P15" t="s">
        <v>17</v>
      </c>
    </row>
    <row r="16" spans="1:16">
      <c r="A16" s="8" t="str">
        <f t="shared" si="0"/>
        <v>BGR</v>
      </c>
      <c r="C16" t="s">
        <v>27</v>
      </c>
      <c r="D16" t="s">
        <v>62</v>
      </c>
      <c r="E16" t="s">
        <v>63</v>
      </c>
      <c r="F16" t="s">
        <v>94</v>
      </c>
      <c r="G16" t="s">
        <v>16</v>
      </c>
      <c r="H16" t="s">
        <v>36</v>
      </c>
      <c r="J16" t="s">
        <v>62</v>
      </c>
      <c r="K16" t="s">
        <v>107</v>
      </c>
      <c r="L16" t="s">
        <v>70</v>
      </c>
      <c r="M16" s="5">
        <v>1.4092500000000001</v>
      </c>
      <c r="N16" s="5">
        <v>0</v>
      </c>
      <c r="O16" s="5">
        <v>0.26399574241617885</v>
      </c>
      <c r="P16" t="s">
        <v>17</v>
      </c>
    </row>
    <row r="17" spans="1:16">
      <c r="A17" s="8" t="str">
        <f t="shared" si="0"/>
        <v>BGR</v>
      </c>
      <c r="C17" t="s">
        <v>27</v>
      </c>
      <c r="D17" t="s">
        <v>64</v>
      </c>
      <c r="E17" t="s">
        <v>65</v>
      </c>
      <c r="F17" t="s">
        <v>94</v>
      </c>
      <c r="G17" t="s">
        <v>16</v>
      </c>
      <c r="H17" t="s">
        <v>36</v>
      </c>
      <c r="J17" t="s">
        <v>64</v>
      </c>
      <c r="K17" t="s">
        <v>107</v>
      </c>
      <c r="L17" t="s">
        <v>70</v>
      </c>
      <c r="M17" s="5">
        <v>8.5500000000000007E-2</v>
      </c>
      <c r="N17" s="5">
        <v>105.74751621237203</v>
      </c>
      <c r="O17" s="5">
        <v>0.25554385964912285</v>
      </c>
      <c r="P17" t="s">
        <v>17</v>
      </c>
    </row>
    <row r="18" spans="1:16">
      <c r="A18" s="8" t="str">
        <f t="shared" si="0"/>
        <v>BGR</v>
      </c>
      <c r="C18" t="s">
        <v>27</v>
      </c>
      <c r="D18" t="s">
        <v>66</v>
      </c>
      <c r="E18" t="s">
        <v>67</v>
      </c>
      <c r="F18" t="s">
        <v>94</v>
      </c>
      <c r="G18" t="s">
        <v>16</v>
      </c>
      <c r="H18" t="s">
        <v>36</v>
      </c>
      <c r="J18" t="s">
        <v>66</v>
      </c>
      <c r="K18" t="s">
        <v>107</v>
      </c>
      <c r="L18" t="s">
        <v>70</v>
      </c>
      <c r="M18" s="5">
        <v>6.7500000000000004E-2</v>
      </c>
      <c r="N18" s="5">
        <v>105.74751621237203</v>
      </c>
      <c r="O18" s="5">
        <v>0.26900000000000002</v>
      </c>
      <c r="P18" t="s">
        <v>17</v>
      </c>
    </row>
    <row r="19" spans="1:16">
      <c r="A19" s="8" t="str">
        <f t="shared" si="0"/>
        <v>BGR</v>
      </c>
      <c r="C19" t="s">
        <v>27</v>
      </c>
      <c r="D19" t="s">
        <v>68</v>
      </c>
      <c r="E19" t="s">
        <v>69</v>
      </c>
      <c r="F19" t="s">
        <v>94</v>
      </c>
      <c r="G19" t="s">
        <v>16</v>
      </c>
      <c r="H19" t="s">
        <v>36</v>
      </c>
      <c r="J19" t="s">
        <v>68</v>
      </c>
      <c r="K19" t="s">
        <v>107</v>
      </c>
      <c r="L19" t="s">
        <v>70</v>
      </c>
      <c r="M19" s="5">
        <v>4.2682500000000001</v>
      </c>
      <c r="N19" s="5">
        <v>0</v>
      </c>
      <c r="O19" s="5">
        <v>0.28862572482867682</v>
      </c>
      <c r="P1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9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9" si="0">RIGHT(D5,3)</f>
        <v>BGR</v>
      </c>
      <c r="C5" t="s">
        <v>27</v>
      </c>
      <c r="D5" t="s">
        <v>71</v>
      </c>
      <c r="E5" t="s">
        <v>72</v>
      </c>
      <c r="F5" t="s">
        <v>94</v>
      </c>
      <c r="G5" t="s">
        <v>16</v>
      </c>
      <c r="H5" t="s">
        <v>36</v>
      </c>
      <c r="K5" t="s">
        <v>71</v>
      </c>
      <c r="L5" t="s">
        <v>107</v>
      </c>
      <c r="M5" t="s">
        <v>70</v>
      </c>
      <c r="N5" s="5">
        <v>9.8137499999999989</v>
      </c>
      <c r="O5" s="5">
        <v>199.69488040104588</v>
      </c>
      <c r="P5" s="5">
        <v>0.30174986625907529</v>
      </c>
      <c r="Q5" t="s">
        <v>17</v>
      </c>
    </row>
    <row r="6" spans="1:17">
      <c r="A6" s="8" t="str">
        <f t="shared" si="0"/>
        <v>BGR</v>
      </c>
      <c r="C6" t="s">
        <v>27</v>
      </c>
      <c r="D6" t="s">
        <v>73</v>
      </c>
      <c r="E6" t="s">
        <v>74</v>
      </c>
      <c r="F6" t="s">
        <v>94</v>
      </c>
      <c r="G6" t="s">
        <v>16</v>
      </c>
      <c r="H6" t="s">
        <v>36</v>
      </c>
      <c r="K6" t="s">
        <v>73</v>
      </c>
      <c r="L6" t="s">
        <v>107</v>
      </c>
      <c r="M6" t="s">
        <v>70</v>
      </c>
      <c r="N6" s="5">
        <v>1.4917499999999999</v>
      </c>
      <c r="O6" s="5">
        <v>199.69488040104588</v>
      </c>
      <c r="P6" s="5">
        <v>0.313</v>
      </c>
      <c r="Q6" t="s">
        <v>17</v>
      </c>
    </row>
    <row r="7" spans="1:17">
      <c r="A7" s="8" t="str">
        <f t="shared" si="0"/>
        <v>BGR</v>
      </c>
      <c r="C7" t="s">
        <v>27</v>
      </c>
      <c r="D7" t="s">
        <v>75</v>
      </c>
      <c r="E7" t="s">
        <v>76</v>
      </c>
      <c r="F7" t="s">
        <v>94</v>
      </c>
      <c r="G7" t="s">
        <v>16</v>
      </c>
      <c r="H7" t="s">
        <v>36</v>
      </c>
      <c r="K7" t="s">
        <v>75</v>
      </c>
      <c r="L7" t="s">
        <v>107</v>
      </c>
      <c r="M7" t="s">
        <v>70</v>
      </c>
      <c r="N7" s="5">
        <v>5.625</v>
      </c>
      <c r="O7" s="5">
        <v>199.69488040104588</v>
      </c>
      <c r="P7" s="5">
        <v>0.31925559999999997</v>
      </c>
      <c r="Q7" t="s">
        <v>17</v>
      </c>
    </row>
    <row r="8" spans="1:17">
      <c r="A8" s="8" t="str">
        <f t="shared" si="0"/>
        <v>BGR</v>
      </c>
      <c r="C8" t="s">
        <v>27</v>
      </c>
      <c r="D8" t="s">
        <v>77</v>
      </c>
      <c r="E8" t="s">
        <v>78</v>
      </c>
      <c r="F8" t="s">
        <v>94</v>
      </c>
      <c r="G8" t="s">
        <v>16</v>
      </c>
      <c r="H8" t="s">
        <v>36</v>
      </c>
      <c r="K8" t="s">
        <v>77</v>
      </c>
      <c r="L8" t="s">
        <v>107</v>
      </c>
      <c r="M8" t="s">
        <v>70</v>
      </c>
      <c r="N8" s="5">
        <v>26.755499999999998</v>
      </c>
      <c r="O8" s="5">
        <v>199.69488040104588</v>
      </c>
      <c r="P8" s="5">
        <v>0.3300934854515894</v>
      </c>
      <c r="Q8" t="s">
        <v>17</v>
      </c>
    </row>
    <row r="9" spans="1:17">
      <c r="A9" s="8" t="str">
        <f t="shared" si="0"/>
        <v>BGR</v>
      </c>
      <c r="C9" t="s">
        <v>27</v>
      </c>
      <c r="D9" t="s">
        <v>79</v>
      </c>
      <c r="E9" t="s">
        <v>80</v>
      </c>
      <c r="F9" t="s">
        <v>94</v>
      </c>
      <c r="G9" t="s">
        <v>16</v>
      </c>
      <c r="H9" t="s">
        <v>36</v>
      </c>
      <c r="K9" t="s">
        <v>79</v>
      </c>
      <c r="L9" t="s">
        <v>107</v>
      </c>
      <c r="M9" t="s">
        <v>70</v>
      </c>
      <c r="N9" s="5">
        <v>7.2172499999999999</v>
      </c>
      <c r="O9" s="5">
        <v>199.69488040104588</v>
      </c>
      <c r="P9" s="5">
        <v>0.33631892341265718</v>
      </c>
      <c r="Q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81</v>
      </c>
      <c r="G4" t="s">
        <v>82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BGR</v>
      </c>
      <c r="C5" t="s">
        <v>27</v>
      </c>
      <c r="D5" t="s">
        <v>85</v>
      </c>
      <c r="E5" t="s">
        <v>86</v>
      </c>
      <c r="F5" t="s">
        <v>13</v>
      </c>
      <c r="G5" t="s">
        <v>16</v>
      </c>
      <c r="H5" t="s">
        <v>24</v>
      </c>
      <c r="K5" t="s">
        <v>84</v>
      </c>
      <c r="L5" t="s">
        <v>108</v>
      </c>
      <c r="M5" t="s">
        <v>83</v>
      </c>
      <c r="N5" s="5">
        <v>0</v>
      </c>
    </row>
    <row r="6" spans="1:14">
      <c r="A6" s="4" t="str">
        <f t="shared" ref="A6" si="1">MID(D6,10,3)</f>
        <v>BGR</v>
      </c>
      <c r="C6" t="s">
        <v>27</v>
      </c>
      <c r="D6" t="s">
        <v>88</v>
      </c>
      <c r="E6" t="s">
        <v>89</v>
      </c>
      <c r="F6" t="s">
        <v>13</v>
      </c>
      <c r="G6" t="s">
        <v>16</v>
      </c>
      <c r="H6" t="s">
        <v>24</v>
      </c>
      <c r="K6" t="s">
        <v>87</v>
      </c>
      <c r="L6" t="s">
        <v>108</v>
      </c>
      <c r="M6" t="s">
        <v>83</v>
      </c>
      <c r="N6" s="5">
        <v>0</v>
      </c>
    </row>
    <row r="7" spans="1:14">
      <c r="A7" s="4" t="str">
        <f t="shared" ref="A7" si="2">MID(D7,10,3)</f>
        <v>BGR</v>
      </c>
      <c r="C7" t="s">
        <v>27</v>
      </c>
      <c r="D7" t="s">
        <v>91</v>
      </c>
      <c r="E7" t="s">
        <v>92</v>
      </c>
      <c r="F7" t="s">
        <v>13</v>
      </c>
      <c r="G7" t="s">
        <v>16</v>
      </c>
      <c r="H7" t="s">
        <v>24</v>
      </c>
      <c r="K7" t="s">
        <v>90</v>
      </c>
      <c r="L7" t="s">
        <v>108</v>
      </c>
      <c r="M7" t="s">
        <v>83</v>
      </c>
      <c r="N7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97</v>
      </c>
      <c r="C2" s="3"/>
      <c r="D2" s="3"/>
      <c r="E2" s="3"/>
      <c r="F2" s="3"/>
      <c r="G2" s="3"/>
      <c r="H2" s="3"/>
      <c r="I2" s="3"/>
    </row>
    <row r="3" spans="2:23">
      <c r="B3" s="3" t="s">
        <v>120</v>
      </c>
      <c r="C3" s="3" t="s">
        <v>121</v>
      </c>
      <c r="D3" s="3" t="s">
        <v>122</v>
      </c>
      <c r="E3" s="3" t="s">
        <v>101</v>
      </c>
      <c r="F3" s="3" t="s">
        <v>123</v>
      </c>
      <c r="G3" s="3" t="s">
        <v>124</v>
      </c>
      <c r="H3" s="3" t="s">
        <v>125</v>
      </c>
      <c r="I3" s="3" t="s">
        <v>126</v>
      </c>
    </row>
    <row r="4" spans="2:23">
      <c r="B4" s="3" t="s">
        <v>127</v>
      </c>
      <c r="C4" s="3" t="s">
        <v>128</v>
      </c>
      <c r="D4" s="3" t="s">
        <v>129</v>
      </c>
      <c r="E4" s="3" t="s">
        <v>130</v>
      </c>
      <c r="F4" s="3"/>
      <c r="G4" s="9" t="s">
        <v>24</v>
      </c>
      <c r="H4" s="3"/>
      <c r="I4" s="3"/>
    </row>
    <row r="5" spans="2:23">
      <c r="C5" s="3" t="s">
        <v>131</v>
      </c>
      <c r="D5" s="3" t="s">
        <v>132</v>
      </c>
      <c r="E5" s="3" t="s">
        <v>130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133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134</v>
      </c>
      <c r="F9" s="9" t="s">
        <v>135</v>
      </c>
      <c r="G9" s="9" t="s">
        <v>21</v>
      </c>
      <c r="H9" s="10"/>
      <c r="I9" s="10" t="s">
        <v>4</v>
      </c>
      <c r="J9" s="10" t="s">
        <v>136</v>
      </c>
      <c r="K9" s="10" t="s">
        <v>137</v>
      </c>
      <c r="L9" s="10" t="s">
        <v>99</v>
      </c>
      <c r="M9" s="11" t="s">
        <v>138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139</v>
      </c>
      <c r="W9" t="s">
        <v>140</v>
      </c>
    </row>
    <row r="10" spans="2:23">
      <c r="B10" s="9" t="s">
        <v>141</v>
      </c>
      <c r="C10" s="9" t="s">
        <v>142</v>
      </c>
      <c r="D10" s="12" t="s">
        <v>143</v>
      </c>
      <c r="E10" s="9" t="s">
        <v>130</v>
      </c>
      <c r="F10" s="9" t="s">
        <v>16</v>
      </c>
      <c r="G10" s="9" t="s">
        <v>24</v>
      </c>
      <c r="H10" s="10"/>
      <c r="I10" s="10" t="s">
        <v>144</v>
      </c>
      <c r="J10" s="10" t="s">
        <v>145</v>
      </c>
      <c r="K10" s="3" t="s">
        <v>131</v>
      </c>
      <c r="L10" s="3" t="s">
        <v>83</v>
      </c>
      <c r="M10" s="10" t="s">
        <v>36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144</v>
      </c>
      <c r="D11" s="11" t="s">
        <v>146</v>
      </c>
      <c r="E11" s="9" t="s">
        <v>130</v>
      </c>
      <c r="F11" s="9" t="s">
        <v>16</v>
      </c>
      <c r="G11" s="9" t="s">
        <v>24</v>
      </c>
      <c r="H11" s="10"/>
      <c r="I11" s="10" t="s">
        <v>144</v>
      </c>
      <c r="J11" s="10" t="s">
        <v>147</v>
      </c>
      <c r="K11" s="10" t="s">
        <v>148</v>
      </c>
      <c r="L11" s="10" t="s">
        <v>83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144</v>
      </c>
      <c r="J12" s="10" t="s">
        <v>147</v>
      </c>
      <c r="K12" s="10" t="s">
        <v>103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144</v>
      </c>
      <c r="J13" s="10" t="s">
        <v>149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144</v>
      </c>
      <c r="J14" t="s">
        <v>150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144</v>
      </c>
      <c r="J15" t="s">
        <v>151</v>
      </c>
      <c r="M15" t="s">
        <v>36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144</v>
      </c>
      <c r="J16" t="s">
        <v>152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144</v>
      </c>
      <c r="J17" t="s">
        <v>153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142</v>
      </c>
      <c r="J18" t="s">
        <v>145</v>
      </c>
      <c r="K18" s="3" t="s">
        <v>131</v>
      </c>
      <c r="L18" s="3" t="s">
        <v>83</v>
      </c>
      <c r="M18" t="s">
        <v>36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142</v>
      </c>
      <c r="J19" t="s">
        <v>147</v>
      </c>
      <c r="K19" t="s">
        <v>148</v>
      </c>
      <c r="L19" t="s">
        <v>83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142</v>
      </c>
      <c r="J20" t="s">
        <v>147</v>
      </c>
      <c r="K20" t="s">
        <v>103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142</v>
      </c>
      <c r="J21" t="s">
        <v>149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142</v>
      </c>
      <c r="J22" t="s">
        <v>150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142</v>
      </c>
      <c r="J23" t="s">
        <v>151</v>
      </c>
      <c r="M23" t="s">
        <v>36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142</v>
      </c>
      <c r="J24" t="s">
        <v>152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142</v>
      </c>
      <c r="J25" t="s">
        <v>153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154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155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156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157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158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159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160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161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162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159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160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161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163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158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159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160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161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162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159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160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161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164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165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166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167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139</v>
      </c>
      <c r="F4" t="s">
        <v>137</v>
      </c>
      <c r="G4" t="s">
        <v>168</v>
      </c>
      <c r="H4" t="s">
        <v>169</v>
      </c>
      <c r="I4">
        <v>2030</v>
      </c>
      <c r="J4">
        <v>0</v>
      </c>
      <c r="K4" s="27" t="s">
        <v>170</v>
      </c>
      <c r="L4" s="27" t="s">
        <v>171</v>
      </c>
      <c r="M4" s="27" t="s">
        <v>140</v>
      </c>
      <c r="N4" s="27" t="s">
        <v>172</v>
      </c>
      <c r="O4" s="27" t="s">
        <v>173</v>
      </c>
      <c r="P4" s="27"/>
      <c r="Q4" s="27" t="s">
        <v>9</v>
      </c>
      <c r="R4" s="27" t="s">
        <v>4</v>
      </c>
      <c r="S4" s="27" t="s">
        <v>10</v>
      </c>
      <c r="T4" s="27" t="s">
        <v>134</v>
      </c>
      <c r="U4" s="27" t="s">
        <v>135</v>
      </c>
      <c r="V4" s="27" t="s">
        <v>21</v>
      </c>
      <c r="W4" s="27" t="s">
        <v>174</v>
      </c>
      <c r="X4" s="27" t="s">
        <v>175</v>
      </c>
    </row>
    <row r="5" spans="2:24">
      <c r="B5" s="27" t="s">
        <v>177</v>
      </c>
      <c r="C5" t="s">
        <v>83</v>
      </c>
      <c r="F5" t="s">
        <v>103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179</v>
      </c>
      <c r="R5" s="27" t="str">
        <f>B5</f>
        <v>EV_Battery</v>
      </c>
      <c r="S5" s="27" t="s">
        <v>176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148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178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2025-07-29T01:16:19Z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