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rveStacks\assumptions\VerveStacks_ISO_template\SuppXLS\"/>
    </mc:Choice>
  </mc:AlternateContent>
  <xr:revisionPtr revIDLastSave="0" documentId="13_ncr:1_{55D7F2C5-5F53-479A-9383-8FDF02A21AFE}" xr6:coauthVersionLast="47" xr6:coauthVersionMax="47" xr10:uidLastSave="{00000000-0000-0000-0000-000000000000}"/>
  <bookViews>
    <workbookView xWindow="-98" yWindow="-98" windowWidth="28996" windowHeight="17475" xr2:uid="{22AE2797-EE70-457C-AC96-4BB7B6BD4E04}"/>
  </bookViews>
  <sheets>
    <sheet name="veda input" sheetId="1" r:id="rId1"/>
    <sheet name="uc_data" sheetId="3" r:id="rId2"/>
    <sheet name="uc_tech_map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6" i="1" l="1"/>
  <c r="O16" i="1" s="1"/>
  <c r="H14" i="1"/>
  <c r="O14" i="1" s="1"/>
  <c r="R17" i="1"/>
  <c r="Q17" i="1"/>
  <c r="P17" i="1"/>
  <c r="R16" i="1"/>
  <c r="Q16" i="1"/>
  <c r="P16" i="1"/>
  <c r="R15" i="1"/>
  <c r="Q15" i="1"/>
  <c r="P15" i="1"/>
  <c r="R14" i="1"/>
  <c r="Q14" i="1"/>
  <c r="P14" i="1"/>
  <c r="R13" i="1"/>
  <c r="Q13" i="1"/>
  <c r="P13" i="1"/>
  <c r="R12" i="1"/>
  <c r="Q12" i="1"/>
  <c r="P12" i="1"/>
  <c r="R11" i="1"/>
  <c r="Q11" i="1"/>
  <c r="P11" i="1"/>
  <c r="R10" i="1"/>
  <c r="Q10" i="1"/>
  <c r="P10" i="1"/>
  <c r="R9" i="1"/>
  <c r="Q9" i="1"/>
  <c r="P9" i="1"/>
  <c r="R8" i="1"/>
  <c r="Q8" i="1"/>
  <c r="P8" i="1"/>
  <c r="R7" i="1"/>
  <c r="Q7" i="1"/>
  <c r="P7" i="1"/>
  <c r="R6" i="1"/>
  <c r="Q6" i="1"/>
  <c r="P6" i="1"/>
  <c r="R5" i="1"/>
  <c r="Q5" i="1"/>
  <c r="P5" i="1"/>
  <c r="R4" i="1"/>
  <c r="Q4" i="1"/>
  <c r="P4" i="1"/>
  <c r="O5" i="1"/>
  <c r="O4" i="1"/>
  <c r="O8" i="1"/>
  <c r="O7" i="1"/>
  <c r="O10" i="1"/>
  <c r="O9" i="1"/>
  <c r="O12" i="1"/>
  <c r="O11" i="1"/>
  <c r="O13" i="1"/>
  <c r="O15" i="1"/>
  <c r="O17" i="1"/>
  <c r="O6" i="1"/>
</calcChain>
</file>

<file path=xl/sharedStrings.xml><?xml version="1.0" encoding="utf-8"?>
<sst xmlns="http://schemas.openxmlformats.org/spreadsheetml/2006/main" count="173" uniqueCount="93">
  <si>
    <t>ACT_MINLD</t>
  </si>
  <si>
    <t>ACT_CSTUP</t>
  </si>
  <si>
    <t>ACT_TIME</t>
  </si>
  <si>
    <t>ACT_UPS</t>
  </si>
  <si>
    <t>pset_set</t>
  </si>
  <si>
    <t>Nuclear</t>
  </si>
  <si>
    <t>Min Up Time (h)</t>
  </si>
  <si>
    <t>Min Down Time (h)</t>
  </si>
  <si>
    <t>Max Ramp Up (%/h)</t>
  </si>
  <si>
    <t>Max Ramp Down (%/h)</t>
  </si>
  <si>
    <t>Startup Time (h)</t>
  </si>
  <si>
    <t>Startup Cost ($/MW)</t>
  </si>
  <si>
    <t>Shutdown Cost ($/MW)</t>
  </si>
  <si>
    <t>Subcritical Coal</t>
  </si>
  <si>
    <t>Supercritical Coal</t>
  </si>
  <si>
    <t>OCGT (Peaker)</t>
  </si>
  <si>
    <t>Diesel</t>
  </si>
  <si>
    <t>Size Class</t>
  </si>
  <si>
    <t>Min Stable Factor (%)</t>
  </si>
  <si>
    <t>&lt;50 MW</t>
  </si>
  <si>
    <t>50-200 MW</t>
  </si>
  <si>
    <t>&gt;200 MW</t>
  </si>
  <si>
    <t>CCGT</t>
  </si>
  <si>
    <t>&lt;300 MW</t>
  </si>
  <si>
    <t>&gt;300 MW</t>
  </si>
  <si>
    <t>Gas/Oil Steam</t>
  </si>
  <si>
    <t>&lt;200 MW</t>
  </si>
  <si>
    <t>&lt;20 MW</t>
  </si>
  <si>
    <t>&lt;500 MW</t>
  </si>
  <si>
    <t>&gt;500 MW</t>
  </si>
  <si>
    <t>All</t>
  </si>
  <si>
    <t>🔖 Key References for Operational Parameters of Thermal Technologies</t>
  </si>
  <si>
    <t>Reference</t>
  </si>
  <si>
    <t>Description</t>
  </si>
  <si>
    <t>Parameters Covered</t>
  </si>
  <si>
    <t>IEA ETSAP Technology Briefs (e.g., E02, E03, E05, E07)</t>
  </si>
  <si>
    <t>Widely used briefs that summarize techno-economic characteristics of major generation technologies</t>
  </si>
  <si>
    <t>Startup time and cost, ramp rates, min stable load, etc.</t>
  </si>
  <si>
    <r>
      <t>U.S. EIA Technical Reports</t>
    </r>
    <r>
      <rPr>
        <sz val="11"/>
        <color theme="1"/>
        <rFont val="Calibri"/>
        <family val="2"/>
        <scheme val="minor"/>
      </rPr>
      <t xml:space="preserve"> (e.g., Assumptions to AEO, Form EIA-860/923)</t>
    </r>
  </si>
  <si>
    <t>Contains data from U.S. fleet on heat rates, operational characteristics, startup times/costs, and outage rates</t>
  </si>
  <si>
    <t>Startup time/costs, min up/down times, ramp rates</t>
  </si>
  <si>
    <t>NREL ATB (Annual Technology Baseline)</t>
  </si>
  <si>
    <t>While primarily focused on cost and performance, some dispatch flexibility data is included</t>
  </si>
  <si>
    <t>Ramp rates, capacity factors</t>
  </si>
  <si>
    <r>
      <t>NERA &amp; NETL Reports</t>
    </r>
    <r>
      <rPr>
        <sz val="11"/>
        <color theme="1"/>
        <rFont val="Calibri"/>
        <family val="2"/>
        <scheme val="minor"/>
      </rPr>
      <t xml:space="preserve"> (especially NETL reports on advanced coal/gas systems)</t>
    </r>
  </si>
  <si>
    <t>NETL reports provide highly detailed operational and cost breakdowns of fossil fuel plants</t>
  </si>
  <si>
    <t>Startup costs, ramping behavior, part-load penalties</t>
  </si>
  <si>
    <t>ReEDS and PLEXOS modeling assumptions</t>
  </si>
  <si>
    <t>Often used in regulatory and utility planning models</t>
  </si>
  <si>
    <t>Min up/down time, ramping rates, min stable output</t>
  </si>
  <si>
    <t>OpenENTRANCE &amp; ENTSO-E Data Sets</t>
  </si>
  <si>
    <t>Used in European modeling projects</t>
  </si>
  <si>
    <t>Plant dispatch constraints and operational flexibility</t>
  </si>
  <si>
    <t>Unit-specific data from GEM and NEEDS (U.S. EPA)</t>
  </si>
  <si>
    <t>Detailed asset-level characteristics</t>
  </si>
  <si>
    <t>Used for heat rates and sometimes ramp rates</t>
  </si>
  <si>
    <r>
      <t>Academic Sources</t>
    </r>
    <r>
      <rPr>
        <sz val="11"/>
        <color theme="1"/>
        <rFont val="Calibri"/>
        <family val="2"/>
        <scheme val="minor"/>
      </rPr>
      <t>:</t>
    </r>
  </si>
  <si>
    <r>
      <t xml:space="preserve">P. Denholm et al. (NREL): </t>
    </r>
    <r>
      <rPr>
        <i/>
        <sz val="11"/>
        <color theme="1"/>
        <rFont val="Calibri"/>
        <family val="2"/>
        <scheme val="minor"/>
      </rPr>
      <t>Flexibility in 21st Century Power Systems</t>
    </r>
  </si>
  <si>
    <r>
      <t xml:space="preserve">W. Cole et al. (NREL): </t>
    </r>
    <r>
      <rPr>
        <i/>
        <sz val="11"/>
        <color theme="1"/>
        <rFont val="Calibri"/>
        <family val="2"/>
        <scheme val="minor"/>
      </rPr>
      <t>Operational Constraints in Electric Sector Capacity Expansion Models</t>
    </r>
  </si>
  <si>
    <r>
      <t xml:space="preserve">A. Sahoo et al. (Elsevier): </t>
    </r>
    <r>
      <rPr>
        <i/>
        <sz val="11"/>
        <color theme="1"/>
        <rFont val="Calibri"/>
        <family val="2"/>
        <scheme val="minor"/>
      </rPr>
      <t>Optimal scheduling of thermal units</t>
    </r>
  </si>
  <si>
    <t>📌 Notes on Estimation Approach:</t>
  </si>
  <si>
    <t>Where data was not available by size class, values were interpolated or inferred from fleet-wide averages or engineering rule-of-thumb ranges.</t>
  </si>
  <si>
    <t>Coal and gas plant behavior varies significantly by technology and age. For example, supercritical units often have tighter ramping constraints than newer combined cycle plants.</t>
  </si>
  <si>
    <r>
      <t xml:space="preserve">Start-up cost/time estimates are especially variable depending on hot/warm/cold starts — values provided are </t>
    </r>
    <r>
      <rPr>
        <b/>
        <sz val="11"/>
        <color theme="1"/>
        <rFont val="Calibri"/>
        <family val="2"/>
        <scheme val="minor"/>
      </rPr>
      <t>typical warm start</t>
    </r>
    <r>
      <rPr>
        <sz val="11"/>
        <color theme="1"/>
        <rFont val="Calibri"/>
        <family val="2"/>
        <scheme val="minor"/>
      </rPr>
      <t xml:space="preserve"> assumptions.</t>
    </r>
  </si>
  <si>
    <t>ep_gas_combined_cycle,ep_oil_combined_cycle</t>
  </si>
  <si>
    <t>ep_gas_internal_combustion,ep_oil_internal_combustion</t>
  </si>
  <si>
    <t>ep_gas_steam_turbine,ep_oil_steam_turbine</t>
  </si>
  <si>
    <t>ep_nuclear,ep_nuclear_smr</t>
  </si>
  <si>
    <t>ep_gas_gas_turbine,ep_oil_gas_turbine</t>
  </si>
  <si>
    <t>ep_bioenergy,ep_coal_CFB,ep_coal_IGCC,ep_coal_subcritical,ep_coal_subcritical_CCS</t>
  </si>
  <si>
    <t>ep_coal_supercritical,ep_coal_supercritical_CCS,ep_coal_ultra-supercritical,ep_coal_ultra-supercritical_CCS</t>
  </si>
  <si>
    <t>technology</t>
  </si>
  <si>
    <t>model_name</t>
  </si>
  <si>
    <t>&gt;20 MW</t>
  </si>
  <si>
    <t>attrib_cond</t>
  </si>
  <si>
    <t>val_cond</t>
  </si>
  <si>
    <t>PASTI</t>
  </si>
  <si>
    <t>&lt;.2</t>
  </si>
  <si>
    <t>&lt;.3</t>
  </si>
  <si>
    <t>&lt;.5</t>
  </si>
  <si>
    <t>Gas_Oil Steam</t>
  </si>
  <si>
    <t>Int Comb</t>
  </si>
  <si>
    <t>pset_pd</t>
  </si>
  <si>
    <t>-aggregated*</t>
  </si>
  <si>
    <t>&lt;.02</t>
  </si>
  <si>
    <t>&lt;.05</t>
  </si>
  <si>
    <t>*technology</t>
  </si>
  <si>
    <t>*</t>
  </si>
  <si>
    <t>*Size Class</t>
  </si>
  <si>
    <t>Subcritical Coal, bioenergy</t>
  </si>
  <si>
    <t>Supercritical Coal, IGCC</t>
  </si>
  <si>
    <t>~TFM_INS-AT: limtype=UP</t>
  </si>
  <si>
    <t>~TFM_INS-AT: limtype=LO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</si>
</sst>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3.5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</cellStyleXfs>
  <cellXfs count="10">
    <xf numFmtId="0" fontId="0" fillId="0" borderId="0" xfId="0"/>
    <xf numFmtId="0" fontId="0" fillId="0" borderId="0" xfId="0" quotePrefix="1"/>
    <xf numFmtId="0" fontId="1" fillId="0" borderId="1" xfId="1"/>
    <xf numFmtId="0" fontId="2" fillId="0" borderId="2" xfId="2"/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0" fillId="0" borderId="0" xfId="0" applyAlignment="1">
      <alignment horizontal="left" vertical="center"/>
    </xf>
    <xf numFmtId="0" fontId="2" fillId="0" borderId="0" xfId="2" applyFill="1" applyBorder="1"/>
  </cellXfs>
  <cellStyles count="3">
    <cellStyle name="Heading 2" xfId="1" builtinId="17"/>
    <cellStyle name="Heading 3" xfId="2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77616-F3F2-4CAD-9718-D78F2778A52A}">
  <dimension ref="A2:R17"/>
  <sheetViews>
    <sheetView tabSelected="1" workbookViewId="0">
      <selection activeCell="H4" sqref="H4"/>
    </sheetView>
  </sheetViews>
  <sheetFormatPr defaultRowHeight="14.25" x14ac:dyDescent="0.45"/>
  <cols>
    <col min="1" max="1" width="2.73046875" bestFit="1" customWidth="1"/>
    <col min="2" max="2" width="14.3984375" bestFit="1" customWidth="1"/>
    <col min="3" max="3" width="10.19921875" bestFit="1" customWidth="1"/>
    <col min="4" max="4" width="10.265625" bestFit="1" customWidth="1"/>
    <col min="5" max="5" width="8.86328125" bestFit="1" customWidth="1"/>
    <col min="6" max="6" width="8" bestFit="1" customWidth="1"/>
    <col min="7" max="7" width="9.9296875" bestFit="1" customWidth="1"/>
    <col min="8" max="8" width="14.3984375" bestFit="1" customWidth="1"/>
    <col min="9" max="9" width="10.1328125" bestFit="1" customWidth="1"/>
    <col min="10" max="10" width="8" bestFit="1" customWidth="1"/>
    <col min="11" max="11" width="11.1328125" bestFit="1" customWidth="1"/>
    <col min="12" max="12" width="8" customWidth="1"/>
    <col min="13" max="13" width="8.86328125" bestFit="1" customWidth="1"/>
    <col min="14" max="14" width="8" bestFit="1" customWidth="1"/>
    <col min="15" max="15" width="14.3984375" bestFit="1" customWidth="1"/>
    <col min="16" max="16" width="10.1328125" bestFit="1" customWidth="1"/>
    <col min="17" max="17" width="8" bestFit="1" customWidth="1"/>
    <col min="18" max="18" width="7.33203125" bestFit="1" customWidth="1"/>
  </cols>
  <sheetData>
    <row r="2" spans="1:18" ht="17.25" thickBot="1" x14ac:dyDescent="0.55000000000000004">
      <c r="D2" s="2" t="s">
        <v>91</v>
      </c>
      <c r="M2" s="2" t="s">
        <v>92</v>
      </c>
    </row>
    <row r="3" spans="1:18" ht="15" thickTop="1" thickBot="1" x14ac:dyDescent="0.5">
      <c r="A3" t="s">
        <v>87</v>
      </c>
      <c r="B3" t="s">
        <v>86</v>
      </c>
      <c r="C3" t="s">
        <v>88</v>
      </c>
      <c r="D3" s="3" t="s">
        <v>0</v>
      </c>
      <c r="E3" s="3" t="s">
        <v>2</v>
      </c>
      <c r="F3" s="3" t="s">
        <v>3</v>
      </c>
      <c r="G3" s="3" t="s">
        <v>1</v>
      </c>
      <c r="H3" s="3" t="s">
        <v>4</v>
      </c>
      <c r="I3" s="9" t="s">
        <v>74</v>
      </c>
      <c r="J3" s="9" t="s">
        <v>75</v>
      </c>
      <c r="K3" s="9" t="s">
        <v>82</v>
      </c>
      <c r="L3" s="9"/>
      <c r="M3" s="3" t="s">
        <v>2</v>
      </c>
      <c r="N3" s="3" t="s">
        <v>3</v>
      </c>
      <c r="O3" s="3" t="s">
        <v>4</v>
      </c>
      <c r="P3" s="9" t="s">
        <v>74</v>
      </c>
      <c r="Q3" s="9" t="s">
        <v>75</v>
      </c>
      <c r="R3" s="9" t="s">
        <v>82</v>
      </c>
    </row>
    <row r="4" spans="1:18" x14ac:dyDescent="0.45">
      <c r="A4">
        <v>1</v>
      </c>
      <c r="B4" t="s">
        <v>15</v>
      </c>
      <c r="C4" t="s">
        <v>21</v>
      </c>
      <c r="D4">
        <v>0.35000000000000003</v>
      </c>
      <c r="E4">
        <v>1.5</v>
      </c>
      <c r="F4">
        <v>0.8</v>
      </c>
      <c r="G4">
        <v>0.02</v>
      </c>
      <c r="H4" t="s">
        <v>15</v>
      </c>
      <c r="K4" s="1" t="s">
        <v>83</v>
      </c>
      <c r="M4">
        <v>1.5</v>
      </c>
      <c r="N4">
        <v>0.8</v>
      </c>
      <c r="O4" t="str">
        <f t="shared" ref="O4:O17" si="0">H4</f>
        <v>OCGT (Peaker)</v>
      </c>
      <c r="P4" t="str">
        <f>IF(I4="","",I4)</f>
        <v/>
      </c>
      <c r="Q4" t="str">
        <f t="shared" ref="Q4:Q17" si="1">IF(J4="","",J4)</f>
        <v/>
      </c>
      <c r="R4" t="str">
        <f t="shared" ref="R4:R17" si="2">IF(K4="","",K4)</f>
        <v>-aggregated*</v>
      </c>
    </row>
    <row r="5" spans="1:18" x14ac:dyDescent="0.45">
      <c r="A5">
        <v>2</v>
      </c>
      <c r="B5" t="s">
        <v>15</v>
      </c>
      <c r="C5" t="s">
        <v>20</v>
      </c>
      <c r="D5">
        <v>0.3</v>
      </c>
      <c r="E5">
        <v>1</v>
      </c>
      <c r="F5">
        <v>1</v>
      </c>
      <c r="G5">
        <v>1.4999999999999999E-2</v>
      </c>
      <c r="H5" t="s">
        <v>15</v>
      </c>
      <c r="I5" t="s">
        <v>76</v>
      </c>
      <c r="J5" t="s">
        <v>77</v>
      </c>
      <c r="K5" s="1" t="s">
        <v>83</v>
      </c>
      <c r="M5">
        <v>1</v>
      </c>
      <c r="N5">
        <v>1</v>
      </c>
      <c r="O5" t="str">
        <f t="shared" si="0"/>
        <v>OCGT (Peaker)</v>
      </c>
      <c r="P5" t="str">
        <f t="shared" ref="P5:P17" si="3">IF(I5="","",I5)</f>
        <v>PASTI</v>
      </c>
      <c r="Q5" t="str">
        <f t="shared" si="1"/>
        <v>&lt;.2</v>
      </c>
      <c r="R5" t="str">
        <f t="shared" si="2"/>
        <v>-aggregated*</v>
      </c>
    </row>
    <row r="6" spans="1:18" x14ac:dyDescent="0.45">
      <c r="A6">
        <v>3</v>
      </c>
      <c r="B6" t="s">
        <v>15</v>
      </c>
      <c r="C6" t="s">
        <v>19</v>
      </c>
      <c r="D6">
        <v>0.25</v>
      </c>
      <c r="E6">
        <v>0.5</v>
      </c>
      <c r="F6">
        <v>1.2</v>
      </c>
      <c r="G6">
        <v>0.01</v>
      </c>
      <c r="H6" t="s">
        <v>15</v>
      </c>
      <c r="I6" t="s">
        <v>76</v>
      </c>
      <c r="J6" t="s">
        <v>85</v>
      </c>
      <c r="K6" s="1" t="s">
        <v>83</v>
      </c>
      <c r="M6">
        <v>0.5</v>
      </c>
      <c r="N6">
        <v>1.2</v>
      </c>
      <c r="O6" t="str">
        <f t="shared" si="0"/>
        <v>OCGT (Peaker)</v>
      </c>
      <c r="P6" t="str">
        <f t="shared" si="3"/>
        <v>PASTI</v>
      </c>
      <c r="Q6" t="str">
        <f t="shared" si="1"/>
        <v>&lt;.05</v>
      </c>
      <c r="R6" t="str">
        <f t="shared" si="2"/>
        <v>-aggregated*</v>
      </c>
    </row>
    <row r="7" spans="1:18" x14ac:dyDescent="0.45">
      <c r="A7">
        <v>4</v>
      </c>
      <c r="B7" t="s">
        <v>22</v>
      </c>
      <c r="C7" t="s">
        <v>24</v>
      </c>
      <c r="D7">
        <v>0.55000000000000004</v>
      </c>
      <c r="E7">
        <v>4</v>
      </c>
      <c r="F7">
        <v>0.45</v>
      </c>
      <c r="G7">
        <v>0.04</v>
      </c>
      <c r="H7" t="s">
        <v>22</v>
      </c>
      <c r="K7" s="1" t="s">
        <v>83</v>
      </c>
      <c r="M7">
        <v>4</v>
      </c>
      <c r="N7">
        <v>0.45</v>
      </c>
      <c r="O7" t="str">
        <f t="shared" si="0"/>
        <v>CCGT</v>
      </c>
      <c r="P7" t="str">
        <f t="shared" si="3"/>
        <v/>
      </c>
      <c r="Q7" t="str">
        <f t="shared" si="1"/>
        <v/>
      </c>
      <c r="R7" t="str">
        <f t="shared" si="2"/>
        <v>-aggregated*</v>
      </c>
    </row>
    <row r="8" spans="1:18" x14ac:dyDescent="0.45">
      <c r="A8">
        <v>5</v>
      </c>
      <c r="B8" t="s">
        <v>22</v>
      </c>
      <c r="C8" t="s">
        <v>23</v>
      </c>
      <c r="D8">
        <v>0.5</v>
      </c>
      <c r="E8">
        <v>2</v>
      </c>
      <c r="F8">
        <v>0.6</v>
      </c>
      <c r="G8">
        <v>2.5000000000000001E-2</v>
      </c>
      <c r="H8" t="s">
        <v>22</v>
      </c>
      <c r="I8" t="s">
        <v>76</v>
      </c>
      <c r="J8" t="s">
        <v>78</v>
      </c>
      <c r="K8" s="1" t="s">
        <v>83</v>
      </c>
      <c r="M8">
        <v>2</v>
      </c>
      <c r="N8">
        <v>0.6</v>
      </c>
      <c r="O8" t="str">
        <f t="shared" si="0"/>
        <v>CCGT</v>
      </c>
      <c r="P8" t="str">
        <f t="shared" si="3"/>
        <v>PASTI</v>
      </c>
      <c r="Q8" t="str">
        <f t="shared" si="1"/>
        <v>&lt;.3</v>
      </c>
      <c r="R8" t="str">
        <f t="shared" si="2"/>
        <v>-aggregated*</v>
      </c>
    </row>
    <row r="9" spans="1:18" x14ac:dyDescent="0.45">
      <c r="A9">
        <v>6</v>
      </c>
      <c r="B9" t="s">
        <v>25</v>
      </c>
      <c r="C9" t="s">
        <v>21</v>
      </c>
      <c r="D9">
        <v>0.4</v>
      </c>
      <c r="E9">
        <v>5</v>
      </c>
      <c r="F9">
        <v>0.3</v>
      </c>
      <c r="G9">
        <v>3.5000000000000003E-2</v>
      </c>
      <c r="H9" t="s">
        <v>80</v>
      </c>
      <c r="K9" s="1" t="s">
        <v>83</v>
      </c>
      <c r="M9">
        <v>5</v>
      </c>
      <c r="N9">
        <v>0.3</v>
      </c>
      <c r="O9" t="str">
        <f t="shared" si="0"/>
        <v>Gas_Oil Steam</v>
      </c>
      <c r="P9" t="str">
        <f t="shared" si="3"/>
        <v/>
      </c>
      <c r="Q9" t="str">
        <f t="shared" si="1"/>
        <v/>
      </c>
      <c r="R9" t="str">
        <f t="shared" si="2"/>
        <v>-aggregated*</v>
      </c>
    </row>
    <row r="10" spans="1:18" x14ac:dyDescent="0.45">
      <c r="A10">
        <v>7</v>
      </c>
      <c r="B10" t="s">
        <v>25</v>
      </c>
      <c r="C10" t="s">
        <v>26</v>
      </c>
      <c r="D10">
        <v>0.35000000000000003</v>
      </c>
      <c r="E10">
        <v>3</v>
      </c>
      <c r="F10">
        <v>0.4</v>
      </c>
      <c r="G10">
        <v>2.5000000000000001E-2</v>
      </c>
      <c r="H10" t="s">
        <v>80</v>
      </c>
      <c r="I10" t="s">
        <v>76</v>
      </c>
      <c r="J10" t="s">
        <v>77</v>
      </c>
      <c r="K10" s="1" t="s">
        <v>83</v>
      </c>
      <c r="M10">
        <v>3</v>
      </c>
      <c r="N10">
        <v>0.4</v>
      </c>
      <c r="O10" t="str">
        <f t="shared" si="0"/>
        <v>Gas_Oil Steam</v>
      </c>
      <c r="P10" t="str">
        <f t="shared" si="3"/>
        <v>PASTI</v>
      </c>
      <c r="Q10" t="str">
        <f t="shared" si="1"/>
        <v>&lt;.2</v>
      </c>
      <c r="R10" t="str">
        <f t="shared" si="2"/>
        <v>-aggregated*</v>
      </c>
    </row>
    <row r="11" spans="1:18" x14ac:dyDescent="0.45">
      <c r="A11">
        <v>8</v>
      </c>
      <c r="B11" t="s">
        <v>16</v>
      </c>
      <c r="C11" t="s">
        <v>73</v>
      </c>
      <c r="D11">
        <v>0.35000000000000003</v>
      </c>
      <c r="E11">
        <v>2</v>
      </c>
      <c r="F11">
        <v>0.6</v>
      </c>
      <c r="G11">
        <v>0.02</v>
      </c>
      <c r="H11" t="s">
        <v>81</v>
      </c>
      <c r="K11" s="1" t="s">
        <v>83</v>
      </c>
      <c r="M11">
        <v>2</v>
      </c>
      <c r="N11">
        <v>0.6</v>
      </c>
      <c r="O11" t="str">
        <f t="shared" si="0"/>
        <v>Int Comb</v>
      </c>
      <c r="P11" t="str">
        <f t="shared" si="3"/>
        <v/>
      </c>
      <c r="Q11" t="str">
        <f t="shared" si="1"/>
        <v/>
      </c>
      <c r="R11" t="str">
        <f t="shared" si="2"/>
        <v>-aggregated*</v>
      </c>
    </row>
    <row r="12" spans="1:18" x14ac:dyDescent="0.45">
      <c r="A12">
        <v>9</v>
      </c>
      <c r="B12" t="s">
        <v>16</v>
      </c>
      <c r="C12" t="s">
        <v>27</v>
      </c>
      <c r="D12">
        <v>0.3</v>
      </c>
      <c r="E12">
        <v>1</v>
      </c>
      <c r="F12">
        <v>1.2</v>
      </c>
      <c r="G12">
        <v>0.01</v>
      </c>
      <c r="H12" t="s">
        <v>81</v>
      </c>
      <c r="I12" t="s">
        <v>76</v>
      </c>
      <c r="J12" t="s">
        <v>84</v>
      </c>
      <c r="K12" s="1" t="s">
        <v>83</v>
      </c>
      <c r="M12">
        <v>1</v>
      </c>
      <c r="N12">
        <v>1.2</v>
      </c>
      <c r="O12" t="str">
        <f t="shared" si="0"/>
        <v>Int Comb</v>
      </c>
      <c r="P12" t="str">
        <f t="shared" si="3"/>
        <v>PASTI</v>
      </c>
      <c r="Q12" t="str">
        <f t="shared" si="1"/>
        <v>&lt;.02</v>
      </c>
      <c r="R12" t="str">
        <f t="shared" si="2"/>
        <v>-aggregated*</v>
      </c>
    </row>
    <row r="13" spans="1:18" x14ac:dyDescent="0.45">
      <c r="A13">
        <v>10</v>
      </c>
      <c r="B13" t="s">
        <v>13</v>
      </c>
      <c r="C13" t="s">
        <v>24</v>
      </c>
      <c r="D13">
        <v>0.42</v>
      </c>
      <c r="E13">
        <v>7</v>
      </c>
      <c r="F13">
        <v>0.2</v>
      </c>
      <c r="G13">
        <v>0.06</v>
      </c>
      <c r="H13" t="s">
        <v>89</v>
      </c>
      <c r="K13" s="1" t="s">
        <v>83</v>
      </c>
      <c r="M13">
        <v>7</v>
      </c>
      <c r="N13">
        <v>0.2</v>
      </c>
      <c r="O13" t="str">
        <f t="shared" si="0"/>
        <v>Subcritical Coal, bioenergy</v>
      </c>
      <c r="P13" t="str">
        <f t="shared" si="3"/>
        <v/>
      </c>
      <c r="Q13" t="str">
        <f t="shared" si="1"/>
        <v/>
      </c>
      <c r="R13" t="str">
        <f t="shared" si="2"/>
        <v>-aggregated*</v>
      </c>
    </row>
    <row r="14" spans="1:18" x14ac:dyDescent="0.45">
      <c r="A14">
        <v>11</v>
      </c>
      <c r="B14" t="s">
        <v>13</v>
      </c>
      <c r="C14" t="s">
        <v>23</v>
      </c>
      <c r="D14">
        <v>0.38</v>
      </c>
      <c r="E14">
        <v>5</v>
      </c>
      <c r="F14">
        <v>0.3</v>
      </c>
      <c r="G14">
        <v>0.04</v>
      </c>
      <c r="H14" t="str">
        <f>H13</f>
        <v>Subcritical Coal, bioenergy</v>
      </c>
      <c r="I14" t="s">
        <v>76</v>
      </c>
      <c r="J14" t="s">
        <v>78</v>
      </c>
      <c r="K14" s="1" t="s">
        <v>83</v>
      </c>
      <c r="M14">
        <v>5</v>
      </c>
      <c r="N14">
        <v>0.3</v>
      </c>
      <c r="O14" t="str">
        <f t="shared" si="0"/>
        <v>Subcritical Coal, bioenergy</v>
      </c>
      <c r="P14" t="str">
        <f t="shared" si="3"/>
        <v>PASTI</v>
      </c>
      <c r="Q14" t="str">
        <f t="shared" si="1"/>
        <v>&lt;.3</v>
      </c>
      <c r="R14" t="str">
        <f t="shared" si="2"/>
        <v>-aggregated*</v>
      </c>
    </row>
    <row r="15" spans="1:18" x14ac:dyDescent="0.45">
      <c r="A15">
        <v>12</v>
      </c>
      <c r="B15" t="s">
        <v>14</v>
      </c>
      <c r="C15" t="s">
        <v>29</v>
      </c>
      <c r="D15">
        <v>0.48</v>
      </c>
      <c r="E15">
        <v>8</v>
      </c>
      <c r="F15">
        <v>0.15</v>
      </c>
      <c r="G15">
        <v>7.0000000000000007E-2</v>
      </c>
      <c r="H15" t="s">
        <v>90</v>
      </c>
      <c r="K15" s="1" t="s">
        <v>83</v>
      </c>
      <c r="M15">
        <v>8</v>
      </c>
      <c r="N15">
        <v>0.15</v>
      </c>
      <c r="O15" t="str">
        <f t="shared" si="0"/>
        <v>Supercritical Coal, IGCC</v>
      </c>
      <c r="P15" t="str">
        <f t="shared" si="3"/>
        <v/>
      </c>
      <c r="Q15" t="str">
        <f t="shared" si="1"/>
        <v/>
      </c>
      <c r="R15" t="str">
        <f t="shared" si="2"/>
        <v>-aggregated*</v>
      </c>
    </row>
    <row r="16" spans="1:18" x14ac:dyDescent="0.45">
      <c r="A16">
        <v>13</v>
      </c>
      <c r="B16" t="s">
        <v>14</v>
      </c>
      <c r="C16" t="s">
        <v>28</v>
      </c>
      <c r="D16">
        <v>0.45</v>
      </c>
      <c r="E16">
        <v>6</v>
      </c>
      <c r="F16">
        <v>0.25</v>
      </c>
      <c r="G16">
        <v>0.05</v>
      </c>
      <c r="H16" t="str">
        <f>H15</f>
        <v>Supercritical Coal, IGCC</v>
      </c>
      <c r="I16" t="s">
        <v>76</v>
      </c>
      <c r="J16" t="s">
        <v>79</v>
      </c>
      <c r="K16" s="1" t="s">
        <v>83</v>
      </c>
      <c r="M16">
        <v>6</v>
      </c>
      <c r="N16">
        <v>0.25</v>
      </c>
      <c r="O16" t="str">
        <f t="shared" si="0"/>
        <v>Supercritical Coal, IGCC</v>
      </c>
      <c r="P16" t="str">
        <f t="shared" si="3"/>
        <v>PASTI</v>
      </c>
      <c r="Q16" t="str">
        <f t="shared" si="1"/>
        <v>&lt;.5</v>
      </c>
      <c r="R16" t="str">
        <f t="shared" si="2"/>
        <v>-aggregated*</v>
      </c>
    </row>
    <row r="17" spans="1:18" x14ac:dyDescent="0.45">
      <c r="A17">
        <v>53</v>
      </c>
      <c r="B17" t="s">
        <v>5</v>
      </c>
      <c r="C17" t="s">
        <v>30</v>
      </c>
      <c r="D17">
        <v>0.70000000000000007</v>
      </c>
      <c r="E17">
        <v>24</v>
      </c>
      <c r="F17">
        <v>0.05</v>
      </c>
      <c r="G17">
        <v>0.1</v>
      </c>
      <c r="H17" t="s">
        <v>5</v>
      </c>
      <c r="M17">
        <v>24</v>
      </c>
      <c r="N17">
        <v>0.05</v>
      </c>
      <c r="O17" t="str">
        <f t="shared" si="0"/>
        <v>Nuclear</v>
      </c>
      <c r="P17" t="str">
        <f t="shared" si="3"/>
        <v/>
      </c>
      <c r="Q17" t="str">
        <f t="shared" si="1"/>
        <v/>
      </c>
      <c r="R17" t="str">
        <f t="shared" si="2"/>
        <v/>
      </c>
    </row>
  </sheetData>
  <sortState xmlns:xlrd2="http://schemas.microsoft.com/office/spreadsheetml/2017/richdata2" ref="A4:O17">
    <sortCondition ref="A4:A1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99335-61C3-404F-89AE-B281012B672E}">
  <dimension ref="A1:J45"/>
  <sheetViews>
    <sheetView workbookViewId="0">
      <selection sqref="A1:J15"/>
    </sheetView>
  </sheetViews>
  <sheetFormatPr defaultRowHeight="14.25" x14ac:dyDescent="0.45"/>
  <cols>
    <col min="1" max="1" width="14.3984375" bestFit="1" customWidth="1"/>
    <col min="2" max="2" width="10.19921875" bestFit="1" customWidth="1"/>
    <col min="3" max="3" width="17.796875" bestFit="1" customWidth="1"/>
    <col min="4" max="4" width="13.6640625" bestFit="1" customWidth="1"/>
    <col min="5" max="5" width="16" bestFit="1" customWidth="1"/>
    <col min="6" max="6" width="16.86328125" bestFit="1" customWidth="1"/>
    <col min="7" max="7" width="19.19921875" bestFit="1" customWidth="1"/>
    <col min="8" max="8" width="13.59765625" bestFit="1" customWidth="1"/>
    <col min="9" max="9" width="17.33203125" bestFit="1" customWidth="1"/>
    <col min="10" max="10" width="19.46484375" bestFit="1" customWidth="1"/>
  </cols>
  <sheetData>
    <row r="1" spans="1:10" x14ac:dyDescent="0.45">
      <c r="A1" t="s">
        <v>71</v>
      </c>
      <c r="B1" t="s">
        <v>17</v>
      </c>
      <c r="C1" t="s">
        <v>18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</row>
    <row r="2" spans="1:10" x14ac:dyDescent="0.45">
      <c r="A2" t="s">
        <v>15</v>
      </c>
      <c r="B2" t="s">
        <v>19</v>
      </c>
      <c r="C2">
        <v>25</v>
      </c>
      <c r="D2">
        <v>0.5</v>
      </c>
      <c r="E2">
        <v>0.5</v>
      </c>
      <c r="F2">
        <v>120</v>
      </c>
      <c r="G2">
        <v>120</v>
      </c>
      <c r="H2">
        <v>0.5</v>
      </c>
      <c r="I2">
        <v>10</v>
      </c>
      <c r="J2">
        <v>2</v>
      </c>
    </row>
    <row r="3" spans="1:10" x14ac:dyDescent="0.45">
      <c r="A3" t="s">
        <v>15</v>
      </c>
      <c r="B3" t="s">
        <v>20</v>
      </c>
      <c r="C3">
        <v>30</v>
      </c>
      <c r="D3">
        <v>1</v>
      </c>
      <c r="E3">
        <v>1</v>
      </c>
      <c r="F3">
        <v>100</v>
      </c>
      <c r="G3">
        <v>100</v>
      </c>
      <c r="H3">
        <v>0.75</v>
      </c>
      <c r="I3">
        <v>15</v>
      </c>
      <c r="J3">
        <v>4</v>
      </c>
    </row>
    <row r="4" spans="1:10" x14ac:dyDescent="0.45">
      <c r="A4" t="s">
        <v>15</v>
      </c>
      <c r="B4" t="s">
        <v>21</v>
      </c>
      <c r="C4">
        <v>35</v>
      </c>
      <c r="D4">
        <v>1.5</v>
      </c>
      <c r="E4">
        <v>1.5</v>
      </c>
      <c r="F4">
        <v>80</v>
      </c>
      <c r="G4">
        <v>80</v>
      </c>
      <c r="H4">
        <v>1.25</v>
      </c>
      <c r="I4">
        <v>20</v>
      </c>
      <c r="J4">
        <v>6</v>
      </c>
    </row>
    <row r="5" spans="1:10" x14ac:dyDescent="0.45">
      <c r="A5" t="s">
        <v>22</v>
      </c>
      <c r="B5" t="s">
        <v>23</v>
      </c>
      <c r="C5">
        <v>50</v>
      </c>
      <c r="D5">
        <v>2</v>
      </c>
      <c r="E5">
        <v>2</v>
      </c>
      <c r="F5">
        <v>60</v>
      </c>
      <c r="G5">
        <v>60</v>
      </c>
      <c r="H5">
        <v>1.75</v>
      </c>
      <c r="I5">
        <v>25</v>
      </c>
      <c r="J5">
        <v>6</v>
      </c>
    </row>
    <row r="6" spans="1:10" x14ac:dyDescent="0.45">
      <c r="A6" t="s">
        <v>22</v>
      </c>
      <c r="B6" t="s">
        <v>24</v>
      </c>
      <c r="C6">
        <v>55</v>
      </c>
      <c r="D6">
        <v>4</v>
      </c>
      <c r="E6">
        <v>4</v>
      </c>
      <c r="F6">
        <v>45</v>
      </c>
      <c r="G6">
        <v>45</v>
      </c>
      <c r="H6">
        <v>3</v>
      </c>
      <c r="I6">
        <v>40</v>
      </c>
      <c r="J6">
        <v>9</v>
      </c>
    </row>
    <row r="7" spans="1:10" x14ac:dyDescent="0.45">
      <c r="A7" t="s">
        <v>25</v>
      </c>
      <c r="B7" t="s">
        <v>26</v>
      </c>
      <c r="C7">
        <v>35</v>
      </c>
      <c r="D7">
        <v>3</v>
      </c>
      <c r="E7">
        <v>3</v>
      </c>
      <c r="F7">
        <v>40</v>
      </c>
      <c r="G7">
        <v>40</v>
      </c>
      <c r="H7">
        <v>2</v>
      </c>
      <c r="I7">
        <v>25</v>
      </c>
      <c r="J7">
        <v>5</v>
      </c>
    </row>
    <row r="8" spans="1:10" x14ac:dyDescent="0.45">
      <c r="A8" t="s">
        <v>25</v>
      </c>
      <c r="B8" t="s">
        <v>21</v>
      </c>
      <c r="C8">
        <v>40</v>
      </c>
      <c r="D8">
        <v>5</v>
      </c>
      <c r="E8">
        <v>5</v>
      </c>
      <c r="F8">
        <v>30</v>
      </c>
      <c r="G8">
        <v>30</v>
      </c>
      <c r="H8">
        <v>3</v>
      </c>
      <c r="I8">
        <v>35</v>
      </c>
      <c r="J8">
        <v>7</v>
      </c>
    </row>
    <row r="9" spans="1:10" x14ac:dyDescent="0.45">
      <c r="A9" t="s">
        <v>16</v>
      </c>
      <c r="B9" t="s">
        <v>27</v>
      </c>
      <c r="C9">
        <v>30</v>
      </c>
      <c r="D9">
        <v>1</v>
      </c>
      <c r="E9">
        <v>1</v>
      </c>
      <c r="F9">
        <v>120</v>
      </c>
      <c r="G9">
        <v>120</v>
      </c>
      <c r="H9">
        <v>0.4</v>
      </c>
      <c r="I9">
        <v>10</v>
      </c>
      <c r="J9">
        <v>2</v>
      </c>
    </row>
    <row r="10" spans="1:10" x14ac:dyDescent="0.45">
      <c r="A10" t="s">
        <v>16</v>
      </c>
      <c r="B10" t="s">
        <v>73</v>
      </c>
      <c r="C10">
        <v>35</v>
      </c>
      <c r="D10">
        <v>2</v>
      </c>
      <c r="E10">
        <v>2</v>
      </c>
      <c r="F10">
        <v>60</v>
      </c>
      <c r="G10">
        <v>60</v>
      </c>
      <c r="H10">
        <v>1.5</v>
      </c>
      <c r="I10">
        <v>20</v>
      </c>
      <c r="J10">
        <v>6</v>
      </c>
    </row>
    <row r="11" spans="1:10" x14ac:dyDescent="0.45">
      <c r="A11" t="s">
        <v>13</v>
      </c>
      <c r="B11" t="s">
        <v>23</v>
      </c>
      <c r="C11">
        <v>38</v>
      </c>
      <c r="D11">
        <v>5</v>
      </c>
      <c r="E11">
        <v>5</v>
      </c>
      <c r="F11">
        <v>30</v>
      </c>
      <c r="G11">
        <v>30</v>
      </c>
      <c r="H11">
        <v>5</v>
      </c>
      <c r="I11">
        <v>40</v>
      </c>
      <c r="J11">
        <v>10</v>
      </c>
    </row>
    <row r="12" spans="1:10" x14ac:dyDescent="0.45">
      <c r="A12" t="s">
        <v>13</v>
      </c>
      <c r="B12" t="s">
        <v>24</v>
      </c>
      <c r="C12">
        <v>42</v>
      </c>
      <c r="D12">
        <v>7</v>
      </c>
      <c r="E12">
        <v>7</v>
      </c>
      <c r="F12">
        <v>20</v>
      </c>
      <c r="G12">
        <v>20</v>
      </c>
      <c r="H12">
        <v>8</v>
      </c>
      <c r="I12">
        <v>60</v>
      </c>
      <c r="J12">
        <v>14</v>
      </c>
    </row>
    <row r="13" spans="1:10" x14ac:dyDescent="0.45">
      <c r="A13" t="s">
        <v>14</v>
      </c>
      <c r="B13" t="s">
        <v>28</v>
      </c>
      <c r="C13">
        <v>45</v>
      </c>
      <c r="D13">
        <v>6</v>
      </c>
      <c r="E13">
        <v>6</v>
      </c>
      <c r="F13">
        <v>25</v>
      </c>
      <c r="G13">
        <v>25</v>
      </c>
      <c r="H13">
        <v>6</v>
      </c>
      <c r="I13">
        <v>50</v>
      </c>
      <c r="J13">
        <v>12</v>
      </c>
    </row>
    <row r="14" spans="1:10" x14ac:dyDescent="0.45">
      <c r="A14" t="s">
        <v>14</v>
      </c>
      <c r="B14" t="s">
        <v>29</v>
      </c>
      <c r="C14">
        <v>48</v>
      </c>
      <c r="D14">
        <v>8</v>
      </c>
      <c r="E14">
        <v>8</v>
      </c>
      <c r="F14">
        <v>15</v>
      </c>
      <c r="G14">
        <v>15</v>
      </c>
      <c r="H14">
        <v>9</v>
      </c>
      <c r="I14">
        <v>70</v>
      </c>
      <c r="J14">
        <v>16</v>
      </c>
    </row>
    <row r="15" spans="1:10" x14ac:dyDescent="0.45">
      <c r="A15" t="s">
        <v>5</v>
      </c>
      <c r="B15" t="s">
        <v>30</v>
      </c>
      <c r="C15">
        <v>70</v>
      </c>
      <c r="D15">
        <v>24</v>
      </c>
      <c r="E15">
        <v>24</v>
      </c>
      <c r="F15">
        <v>5</v>
      </c>
      <c r="G15">
        <v>5</v>
      </c>
      <c r="H15">
        <v>48</v>
      </c>
      <c r="I15">
        <v>100</v>
      </c>
      <c r="J15">
        <v>50</v>
      </c>
    </row>
    <row r="19" spans="1:3" ht="17.649999999999999" x14ac:dyDescent="0.45">
      <c r="A19" s="5" t="s">
        <v>31</v>
      </c>
    </row>
    <row r="21" spans="1:3" x14ac:dyDescent="0.45">
      <c r="A21" s="6" t="s">
        <v>32</v>
      </c>
      <c r="B21" s="6" t="s">
        <v>33</v>
      </c>
      <c r="C21" s="6" t="s">
        <v>34</v>
      </c>
    </row>
    <row r="22" spans="1:3" x14ac:dyDescent="0.45">
      <c r="A22" s="7" t="s">
        <v>35</v>
      </c>
      <c r="B22" s="4" t="s">
        <v>36</v>
      </c>
      <c r="C22" s="4" t="s">
        <v>37</v>
      </c>
    </row>
    <row r="23" spans="1:3" x14ac:dyDescent="0.45">
      <c r="A23" s="7" t="s">
        <v>38</v>
      </c>
      <c r="B23" s="4" t="s">
        <v>39</v>
      </c>
      <c r="C23" s="4" t="s">
        <v>40</v>
      </c>
    </row>
    <row r="24" spans="1:3" x14ac:dyDescent="0.45">
      <c r="A24" s="7" t="s">
        <v>41</v>
      </c>
      <c r="B24" s="4" t="s">
        <v>42</v>
      </c>
      <c r="C24" s="4" t="s">
        <v>43</v>
      </c>
    </row>
    <row r="25" spans="1:3" x14ac:dyDescent="0.45">
      <c r="A25" s="7" t="s">
        <v>44</v>
      </c>
      <c r="B25" s="4" t="s">
        <v>45</v>
      </c>
      <c r="C25" s="4" t="s">
        <v>46</v>
      </c>
    </row>
    <row r="26" spans="1:3" x14ac:dyDescent="0.45">
      <c r="A26" s="7" t="s">
        <v>47</v>
      </c>
      <c r="B26" s="4" t="s">
        <v>48</v>
      </c>
      <c r="C26" s="4" t="s">
        <v>49</v>
      </c>
    </row>
    <row r="27" spans="1:3" x14ac:dyDescent="0.45">
      <c r="A27" s="7" t="s">
        <v>50</v>
      </c>
      <c r="B27" s="4" t="s">
        <v>51</v>
      </c>
      <c r="C27" s="4" t="s">
        <v>52</v>
      </c>
    </row>
    <row r="28" spans="1:3" x14ac:dyDescent="0.45">
      <c r="A28" s="7" t="s">
        <v>53</v>
      </c>
      <c r="B28" s="4" t="s">
        <v>54</v>
      </c>
      <c r="C28" s="4" t="s">
        <v>55</v>
      </c>
    </row>
    <row r="29" spans="1:3" x14ac:dyDescent="0.45">
      <c r="A29" s="7" t="s">
        <v>56</v>
      </c>
      <c r="B29" s="4"/>
      <c r="C29" s="4"/>
    </row>
    <row r="30" spans="1:3" x14ac:dyDescent="0.45">
      <c r="A30" s="8"/>
    </row>
    <row r="31" spans="1:3" x14ac:dyDescent="0.45">
      <c r="A31" s="8" t="s">
        <v>57</v>
      </c>
    </row>
    <row r="32" spans="1:3" x14ac:dyDescent="0.45">
      <c r="A32" s="8"/>
    </row>
    <row r="33" spans="1:1" x14ac:dyDescent="0.45">
      <c r="A33" s="8" t="s">
        <v>58</v>
      </c>
    </row>
    <row r="34" spans="1:1" x14ac:dyDescent="0.45">
      <c r="A34" s="8"/>
    </row>
    <row r="35" spans="1:1" x14ac:dyDescent="0.45">
      <c r="A35" s="8" t="s">
        <v>59</v>
      </c>
    </row>
    <row r="39" spans="1:1" ht="17.649999999999999" x14ac:dyDescent="0.45">
      <c r="A39" s="5" t="s">
        <v>60</v>
      </c>
    </row>
    <row r="40" spans="1:1" x14ac:dyDescent="0.45">
      <c r="A40" s="8"/>
    </row>
    <row r="41" spans="1:1" x14ac:dyDescent="0.45">
      <c r="A41" s="8" t="s">
        <v>61</v>
      </c>
    </row>
    <row r="42" spans="1:1" x14ac:dyDescent="0.45">
      <c r="A42" s="8"/>
    </row>
    <row r="43" spans="1:1" x14ac:dyDescent="0.45">
      <c r="A43" s="8" t="s">
        <v>62</v>
      </c>
    </row>
    <row r="44" spans="1:1" x14ac:dyDescent="0.45">
      <c r="A44" s="8"/>
    </row>
    <row r="45" spans="1:1" x14ac:dyDescent="0.45">
      <c r="A45" s="8" t="s">
        <v>63</v>
      </c>
    </row>
  </sheetData>
  <sortState xmlns:xlrd2="http://schemas.microsoft.com/office/spreadsheetml/2017/richdata2" ref="O2:P20">
    <sortCondition ref="O6:O20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42673-D8CA-43A0-8B6A-BF87C81EBC5B}">
  <dimension ref="A1:B8"/>
  <sheetViews>
    <sheetView workbookViewId="0"/>
  </sheetViews>
  <sheetFormatPr defaultRowHeight="14.25" x14ac:dyDescent="0.45"/>
  <cols>
    <col min="1" max="1" width="14.3984375" bestFit="1" customWidth="1"/>
  </cols>
  <sheetData>
    <row r="1" spans="1:2" x14ac:dyDescent="0.45">
      <c r="A1" t="s">
        <v>71</v>
      </c>
      <c r="B1" t="s">
        <v>72</v>
      </c>
    </row>
    <row r="2" spans="1:2" x14ac:dyDescent="0.45">
      <c r="A2" t="s">
        <v>22</v>
      </c>
      <c r="B2" t="s">
        <v>64</v>
      </c>
    </row>
    <row r="3" spans="1:2" x14ac:dyDescent="0.45">
      <c r="A3" t="s">
        <v>16</v>
      </c>
      <c r="B3" t="s">
        <v>65</v>
      </c>
    </row>
    <row r="4" spans="1:2" x14ac:dyDescent="0.45">
      <c r="A4" t="s">
        <v>25</v>
      </c>
      <c r="B4" t="s">
        <v>66</v>
      </c>
    </row>
    <row r="5" spans="1:2" x14ac:dyDescent="0.45">
      <c r="A5" t="s">
        <v>5</v>
      </c>
      <c r="B5" t="s">
        <v>67</v>
      </c>
    </row>
    <row r="6" spans="1:2" x14ac:dyDescent="0.45">
      <c r="A6" t="s">
        <v>15</v>
      </c>
      <c r="B6" t="s">
        <v>68</v>
      </c>
    </row>
    <row r="7" spans="1:2" x14ac:dyDescent="0.45">
      <c r="A7" t="s">
        <v>13</v>
      </c>
      <c r="B7" t="s">
        <v>69</v>
      </c>
    </row>
    <row r="8" spans="1:2" x14ac:dyDescent="0.45">
      <c r="A8" t="s">
        <v>14</v>
      </c>
      <c r="B8" t="s"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 input</vt:lpstr>
      <vt:lpstr>uc_data</vt:lpstr>
      <vt:lpstr>uc_tech_map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2022-06-29T12:43:09Z</dcterms:created>
  <dcterms:modified xsi:type="dcterms:W3CDTF">2025-07-26T16:06:02Z</dcterms:modified>
</cp:coreProperties>
</file>