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50590F17-0DF5-46F5-9D74-7B91F86C55D3}" xr6:coauthVersionLast="47" xr6:coauthVersionMax="47" xr10:uidLastSave="{00000000-0000-0000-0000-000000000000}"/>
  <bookViews>
    <workbookView xWindow="-98" yWindow="-98" windowWidth="28996" windowHeight="17475" activeTab="4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57" l="1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G6" i="69" l="1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B21" i="57" l="1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A35" i="56" l="1"/>
  <c r="A36" i="56"/>
  <c r="A37" i="56"/>
  <c r="A38" i="56"/>
  <c r="A39" i="56"/>
  <c r="A40" i="56"/>
  <c r="A34" i="56"/>
  <c r="A28" i="56"/>
  <c r="A29" i="56"/>
  <c r="A30" i="56"/>
  <c r="A31" i="56"/>
  <c r="A32" i="56"/>
  <c r="A33" i="56"/>
  <c r="A27" i="56"/>
  <c r="H37" i="56"/>
  <c r="G37" i="56" s="1"/>
  <c r="B37" i="56" s="1"/>
  <c r="H36" i="56"/>
  <c r="G36" i="56"/>
  <c r="B36" i="56" s="1"/>
  <c r="H33" i="56"/>
  <c r="H40" i="56" s="1"/>
  <c r="G40" i="56" s="1"/>
  <c r="B40" i="56" s="1"/>
  <c r="G33" i="56"/>
  <c r="B33" i="56"/>
  <c r="H32" i="56"/>
  <c r="H39" i="56" s="1"/>
  <c r="G39" i="56" s="1"/>
  <c r="B39" i="56" s="1"/>
  <c r="G32" i="56"/>
  <c r="B32" i="56" s="1"/>
  <c r="H31" i="56"/>
  <c r="H38" i="56" s="1"/>
  <c r="G38" i="56" s="1"/>
  <c r="B38" i="56" s="1"/>
  <c r="G31" i="56"/>
  <c r="B31" i="56" s="1"/>
  <c r="H30" i="56"/>
  <c r="G30" i="56"/>
  <c r="B30" i="56"/>
  <c r="H29" i="56"/>
  <c r="G29" i="56"/>
  <c r="B29" i="56" s="1"/>
  <c r="H28" i="56"/>
  <c r="H35" i="56" s="1"/>
  <c r="G35" i="56" s="1"/>
  <c r="B35" i="56" s="1"/>
  <c r="G28" i="56"/>
  <c r="B28" i="56" s="1"/>
  <c r="H27" i="56"/>
  <c r="H34" i="56" s="1"/>
  <c r="G27" i="56"/>
  <c r="B27" i="56" s="1"/>
  <c r="N40" i="56"/>
  <c r="N39" i="56"/>
  <c r="N38" i="56"/>
  <c r="N37" i="56"/>
  <c r="N36" i="56"/>
  <c r="N33" i="56"/>
  <c r="N32" i="56"/>
  <c r="N31" i="56"/>
  <c r="N30" i="56"/>
  <c r="N29" i="56"/>
  <c r="N28" i="56"/>
  <c r="N35" i="56" s="1"/>
  <c r="N27" i="56"/>
  <c r="N34" i="56" s="1"/>
  <c r="C6" i="64"/>
  <c r="C7" i="64"/>
  <c r="C8" i="64"/>
  <c r="C9" i="64"/>
  <c r="C10" i="64"/>
  <c r="C5" i="64"/>
  <c r="G9" i="56"/>
  <c r="G10" i="56"/>
  <c r="G11" i="56"/>
  <c r="G12" i="56"/>
  <c r="G13" i="56"/>
  <c r="G14" i="56"/>
  <c r="G15" i="56"/>
  <c r="G16" i="56"/>
  <c r="G17" i="56"/>
  <c r="G18" i="56"/>
  <c r="B18" i="56" s="1"/>
  <c r="G19" i="56"/>
  <c r="B19" i="56" s="1"/>
  <c r="G20" i="56"/>
  <c r="B20" i="56" s="1"/>
  <c r="G21" i="56"/>
  <c r="B21" i="56" s="1"/>
  <c r="G22" i="56"/>
  <c r="B22" i="56" s="1"/>
  <c r="G23" i="56"/>
  <c r="B23" i="56" s="1"/>
  <c r="G24" i="56"/>
  <c r="B24" i="56" s="1"/>
  <c r="G25" i="56"/>
  <c r="B25" i="56" s="1"/>
  <c r="G26" i="56"/>
  <c r="G7" i="56"/>
  <c r="G8" i="56"/>
  <c r="G6" i="56"/>
  <c r="B26" i="56"/>
  <c r="B17" i="56"/>
  <c r="B16" i="56"/>
  <c r="B15" i="56"/>
  <c r="B14" i="56"/>
  <c r="B13" i="56"/>
  <c r="B12" i="56"/>
  <c r="B11" i="56"/>
  <c r="B10" i="56"/>
  <c r="B9" i="56"/>
  <c r="B8" i="56"/>
  <c r="B7" i="56"/>
  <c r="B6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13" i="56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N26" i="56"/>
  <c r="N20" i="56"/>
  <c r="N19" i="56"/>
  <c r="N18" i="56"/>
  <c r="N25" i="56" s="1"/>
  <c r="N17" i="56"/>
  <c r="N24" i="56" s="1"/>
  <c r="N16" i="56"/>
  <c r="N23" i="56" s="1"/>
  <c r="N15" i="56"/>
  <c r="N22" i="56" s="1"/>
  <c r="N14" i="56"/>
  <c r="N21" i="56" s="1"/>
  <c r="N13" i="56"/>
  <c r="D4" i="59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G34" i="56" l="1"/>
  <c r="B34" i="56" s="1"/>
  <c r="A8" i="56"/>
  <c r="A7" i="56"/>
  <c r="A6" i="56"/>
  <c r="H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<sst xmlns="http://schemas.openxmlformats.org/spreadsheetml/2006/main" count="442" uniqueCount="262">
  <si>
    <t>Unit</t>
  </si>
  <si>
    <t>Desc</t>
  </si>
  <si>
    <t>Name</t>
  </si>
  <si>
    <t>Hydro</t>
  </si>
  <si>
    <t>Nuclear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</si>
  <si>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</si>
  <si>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</si>
  <si>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</si>
  <si>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</si>
  <si>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</si>
  <si>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</si>
  <si>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</si>
  <si>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</si>
  <si>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</si>
  <si>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</si>
  <si>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</si>
  <si>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</si>
  <si>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</si>
  <si>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</si>
  <si>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</si>
  <si>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</si>
  <si>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</si>
  <si>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</si>
  <si>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</si>
  <si>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</si>
  <si>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</si>
  <si>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</si>
  <si>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</si>
  <si>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</si>
  <si>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</si>
  <si>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</si>
  <si>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</si>
  <si>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</si>
  <si>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</si>
  <si>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</si>
  <si>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</si>
  <si>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</si>
  <si>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</si>
  <si>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</si>
  <si>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</si>
  <si>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</si>
  <si>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</si>
  <si>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</si>
  <si>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</si>
  <si>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</si>
  <si>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</si>
  <si>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</si>
  <si>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</si>
  <si>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</si>
  <si>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</si>
  <si>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</si>
  <si>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</si>
  <si>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</si>
  <si>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</si>
  <si>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</si>
  <si>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</si>
  <si>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</si>
  <si>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</si>
  <si>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</si>
  <si>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</si>
  <si>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</si>
  <si>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</si>
  <si>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</si>
  <si>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</si>
  <si>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</si>
  <si>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</si>
  <si>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</si>
  <si>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</si>
  <si>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</si>
  <si>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</si>
  <si>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</si>
  <si>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</si>
  <si>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</si>
  <si>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</si>
  <si>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</si>
  <si>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</si>
  <si>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</si>
  <si>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</si>
  <si>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</si>
  <si>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</si>
  <si>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</si>
  <si>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</si>
  <si>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</si>
  <si>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</si>
  <si>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</si>
  <si>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</si>
  <si>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</si>
  <si>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</si>
  <si>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</si>
  <si>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</si>
  <si>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</si>
  <si>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</si>
  <si>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</si>
  <si>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</si>
  <si>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</si>
  <si>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</si>
  <si>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</si>
  <si>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</si>
  <si>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</si>
  <si>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</si>
  <si>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</si>
  <si>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</si>
  <si>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</si>
  <si>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</si>
  <si>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</si>
  <si>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</si>
  <si>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</si>
  <si>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</si>
  <si>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</si>
  <si>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</si>
  <si>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</si>
  <si>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</si>
  <si>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</si>
  <si>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</si>
  <si>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</si>
  <si>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</si>
  <si>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</si>
  <si>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</si>
  <si>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</si>
  <si>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</si>
  <si>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</si>
  <si>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</si>
  <si>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</si>
  <si>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</si>
  <si>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</si>
  <si>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</si>
  <si>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</si>
  <si>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</si>
  <si>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</si>
  <si>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</si>
  <si>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</si>
  <si>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</si>
  <si>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</si>
  <si>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</si>
  <si>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Delayed transition</t>
  </si>
  <si>
    <t>Net Zero 2050</t>
  </si>
  <si>
    <t>Current Policies</t>
  </si>
  <si>
    <t>Low demand</t>
  </si>
  <si>
    <t>Fragmented World</t>
  </si>
  <si>
    <t>NDCs</t>
  </si>
  <si>
    <t>Below 2deg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</si>
  <si>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</si>
  <si>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</si>
  <si>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</si>
  <si>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</si>
  <si>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</si>
  <si>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</si>
  <si>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</si>
  <si>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</si>
  <si>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</si>
  <si>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</si>
  <si>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</si>
  <si>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</si>
  <si>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</si>
  <si>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</si>
  <si>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</si>
  <si>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</si>
  <si>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</si>
  <si>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</si>
  <si>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</si>
  <si>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</si>
  <si>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</si>
  <si>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</si>
  <si>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</si>
  <si>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</si>
  <si>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</si>
  <si>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</si>
  <si>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</si>
  <si>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</si>
  <si>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</si>
  <si>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</si>
  <si>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</si>
  <si>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</si>
  <si>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</si>
  <si>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</si>
  <si>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</si>
  <si>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</si>
  <si>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</si>
  <si>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</si>
  <si>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</si>
  <si>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vstacks_ts16~</t>
  </si>
  <si>
    <t>vstacks_t_annual~</t>
  </si>
  <si>
    <t>ts-16</t>
  </si>
  <si>
    <t>ts-annual</t>
  </si>
  <si>
    <t>_16</t>
  </si>
  <si>
    <t>_ann</t>
  </si>
  <si>
    <t>-ElcAgg*,-*EV*,-g[_]*</t>
  </si>
  <si>
    <t>ELC,ELC_???-???,e[_]*</t>
  </si>
  <si>
    <t>Grid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</si>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</sst>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40"/>
  <sheetViews>
    <sheetView zoomScaleNormal="100" workbookViewId="0">
      <selection activeCell="A33" sqref="A33"/>
    </sheetView>
  </sheetViews>
  <sheetFormatPr defaultColWidth="14.73046875" defaultRowHeight="14.25"/>
  <cols>
    <col min="1" max="1" width="15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129</v>
      </c>
      <c r="B1" t="s">
        <v>130</v>
      </c>
      <c r="C1" t="s">
        <v>131</v>
      </c>
      <c r="D1" t="s">
        <v>180</v>
      </c>
      <c r="E1" t="s">
        <v>181</v>
      </c>
      <c r="H1" t="s">
        <v>39</v>
      </c>
    </row>
    <row r="2" spans="1:16">
      <c r="H2" t="s">
        <v>132</v>
      </c>
      <c r="I2" t="s">
        <v>133</v>
      </c>
    </row>
    <row r="4" spans="1:16">
      <c r="A4" t="s">
        <v>65</v>
      </c>
      <c r="G4" t="s">
        <v>66</v>
      </c>
    </row>
    <row r="5" spans="1:16">
      <c r="A5" t="s">
        <v>22</v>
      </c>
      <c r="B5" t="s">
        <v>2</v>
      </c>
      <c r="C5" t="s">
        <v>1</v>
      </c>
      <c r="D5" t="s">
        <v>12</v>
      </c>
      <c r="G5" t="s">
        <v>11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Delayed transition_3d</v>
      </c>
      <c r="G6" t="str">
        <f>H6&amp;P6</f>
        <v>Delayed transition_3d</v>
      </c>
      <c r="H6" t="s">
        <v>134</v>
      </c>
      <c r="I6" t="s">
        <v>141</v>
      </c>
      <c r="N6">
        <v>1</v>
      </c>
      <c r="P6" t="s">
        <v>144</v>
      </c>
    </row>
    <row r="7" spans="1:16">
      <c r="A7" t="str">
        <f t="shared" ref="A7:A12" si="0">$A$1&amp;TEXT(N7,"0000")</f>
        <v>vstacks_t1~0002</v>
      </c>
      <c r="B7" t="str">
        <f t="shared" ref="B7:B26" si="1">G7</f>
        <v>Net Zero 2050_3d</v>
      </c>
      <c r="G7" t="str">
        <f t="shared" ref="G7:G26" si="2">H7&amp;P7</f>
        <v>Net Zero 2050_3d</v>
      </c>
      <c r="H7" t="s">
        <v>135</v>
      </c>
      <c r="I7" t="s">
        <v>141</v>
      </c>
      <c r="N7">
        <v>2</v>
      </c>
      <c r="P7" t="s">
        <v>144</v>
      </c>
    </row>
    <row r="8" spans="1:16">
      <c r="A8" t="str">
        <f t="shared" si="0"/>
        <v>vstacks_t1~0003</v>
      </c>
      <c r="B8" t="str">
        <f t="shared" si="1"/>
        <v>NDCs_3d</v>
      </c>
      <c r="G8" t="str">
        <f t="shared" si="2"/>
        <v>NDCs_3d</v>
      </c>
      <c r="H8" t="s">
        <v>139</v>
      </c>
      <c r="I8" t="s">
        <v>141</v>
      </c>
      <c r="N8">
        <v>3</v>
      </c>
      <c r="P8" t="s">
        <v>144</v>
      </c>
    </row>
    <row r="9" spans="1:16">
      <c r="A9" t="str">
        <f t="shared" si="0"/>
        <v>vstacks_t1~0004</v>
      </c>
      <c r="B9" t="str">
        <f t="shared" si="1"/>
        <v>Below 2deg_3d</v>
      </c>
      <c r="G9" t="str">
        <f t="shared" si="2"/>
        <v>Below 2deg_3d</v>
      </c>
      <c r="H9" t="s">
        <v>140</v>
      </c>
      <c r="I9" t="s">
        <v>141</v>
      </c>
      <c r="N9">
        <v>4</v>
      </c>
      <c r="P9" t="s">
        <v>144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136</v>
      </c>
      <c r="I10" t="s">
        <v>141</v>
      </c>
      <c r="N10">
        <v>5</v>
      </c>
      <c r="P10" t="s">
        <v>144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137</v>
      </c>
      <c r="I11" t="s">
        <v>141</v>
      </c>
      <c r="N11">
        <v>6</v>
      </c>
      <c r="P11" t="s">
        <v>144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138</v>
      </c>
      <c r="I12" t="s">
        <v>141</v>
      </c>
      <c r="N12">
        <v>7</v>
      </c>
      <c r="P12" t="s">
        <v>144</v>
      </c>
    </row>
    <row r="13" spans="1:16">
      <c r="A13" t="str">
        <f>$B$1&amp;TEXT(N13,"0000")</f>
        <v>vstacks_t5~0001</v>
      </c>
      <c r="B13" t="str">
        <f t="shared" si="1"/>
        <v>Delayed transition_15d</v>
      </c>
      <c r="G13" t="str">
        <f t="shared" si="2"/>
        <v>Delayed transition_15d</v>
      </c>
      <c r="H13" t="str">
        <f>H6</f>
        <v>Delayed transition</v>
      </c>
      <c r="I13" t="s">
        <v>142</v>
      </c>
      <c r="N13">
        <f>N6</f>
        <v>1</v>
      </c>
      <c r="P13" t="s">
        <v>145</v>
      </c>
    </row>
    <row r="14" spans="1:16">
      <c r="A14" t="str">
        <f t="shared" ref="A14:A19" si="3">$B$1&amp;TEXT(N14,"0000")</f>
        <v>vstacks_t5~0002</v>
      </c>
      <c r="B14" t="str">
        <f t="shared" si="1"/>
        <v>Net Zero 2050_15d</v>
      </c>
      <c r="G14" t="str">
        <f t="shared" si="2"/>
        <v>Net Zero 2050_15d</v>
      </c>
      <c r="H14" t="str">
        <f t="shared" ref="H14:H40" si="4">H7</f>
        <v>Net Zero 2050</v>
      </c>
      <c r="I14" t="s">
        <v>142</v>
      </c>
      <c r="N14">
        <f t="shared" ref="N14:N40" si="5">N7</f>
        <v>2</v>
      </c>
      <c r="P14" t="s">
        <v>145</v>
      </c>
    </row>
    <row r="15" spans="1:16">
      <c r="A15" t="str">
        <f t="shared" si="3"/>
        <v>vstacks_t5~0003</v>
      </c>
      <c r="B15" t="str">
        <f t="shared" si="1"/>
        <v>NDCs_15d</v>
      </c>
      <c r="G15" t="str">
        <f t="shared" si="2"/>
        <v>NDCs_15d</v>
      </c>
      <c r="H15" t="str">
        <f t="shared" si="4"/>
        <v>NDCs</v>
      </c>
      <c r="I15" t="s">
        <v>142</v>
      </c>
      <c r="N15">
        <f t="shared" si="5"/>
        <v>3</v>
      </c>
      <c r="P15" t="s">
        <v>145</v>
      </c>
    </row>
    <row r="16" spans="1:16">
      <c r="A16" t="str">
        <f t="shared" si="3"/>
        <v>vstacks_t5~0004</v>
      </c>
      <c r="B16" t="str">
        <f t="shared" si="1"/>
        <v>Below 2deg_15d</v>
      </c>
      <c r="G16" t="str">
        <f t="shared" si="2"/>
        <v>Below 2deg_15d</v>
      </c>
      <c r="H16" t="str">
        <f t="shared" si="4"/>
        <v>Below 2deg</v>
      </c>
      <c r="I16" t="s">
        <v>142</v>
      </c>
      <c r="N16">
        <f t="shared" si="5"/>
        <v>4</v>
      </c>
      <c r="P16" t="s">
        <v>145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142</v>
      </c>
      <c r="N17">
        <f t="shared" si="5"/>
        <v>5</v>
      </c>
      <c r="P17" t="s">
        <v>145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142</v>
      </c>
      <c r="N18">
        <f t="shared" si="5"/>
        <v>6</v>
      </c>
      <c r="P18" t="s">
        <v>145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142</v>
      </c>
      <c r="N19">
        <f t="shared" si="5"/>
        <v>7</v>
      </c>
      <c r="P19" t="s">
        <v>145</v>
      </c>
    </row>
    <row r="20" spans="1:16">
      <c r="A20" t="str">
        <f>$C$1&amp;TEXT(N20,"0000")</f>
        <v>vstacks_w2~0001</v>
      </c>
      <c r="B20" t="str">
        <f t="shared" si="1"/>
        <v>Delayed transition_2w</v>
      </c>
      <c r="G20" t="str">
        <f t="shared" si="2"/>
        <v>Delayed transition_2w</v>
      </c>
      <c r="H20" t="str">
        <f t="shared" si="4"/>
        <v>Delayed transition</v>
      </c>
      <c r="I20" t="s">
        <v>143</v>
      </c>
      <c r="N20">
        <f t="shared" si="5"/>
        <v>1</v>
      </c>
      <c r="P20" t="s">
        <v>146</v>
      </c>
    </row>
    <row r="21" spans="1:16">
      <c r="A21" t="str">
        <f t="shared" ref="A21:A26" si="6">$C$1&amp;TEXT(N21,"0000")</f>
        <v>vstacks_w2~0002</v>
      </c>
      <c r="B21" t="str">
        <f t="shared" si="1"/>
        <v>Net Zero 2050_2w</v>
      </c>
      <c r="G21" t="str">
        <f t="shared" si="2"/>
        <v>Net Zero 2050_2w</v>
      </c>
      <c r="H21" t="str">
        <f t="shared" si="4"/>
        <v>Net Zero 2050</v>
      </c>
      <c r="I21" t="s">
        <v>143</v>
      </c>
      <c r="N21">
        <f t="shared" si="5"/>
        <v>2</v>
      </c>
      <c r="P21" t="s">
        <v>146</v>
      </c>
    </row>
    <row r="22" spans="1:16">
      <c r="A22" t="str">
        <f t="shared" si="6"/>
        <v>vstacks_w2~0003</v>
      </c>
      <c r="B22" t="str">
        <f t="shared" si="1"/>
        <v>NDCs_2w</v>
      </c>
      <c r="G22" t="str">
        <f t="shared" si="2"/>
        <v>NDCs_2w</v>
      </c>
      <c r="H22" t="str">
        <f t="shared" si="4"/>
        <v>NDCs</v>
      </c>
      <c r="I22" t="s">
        <v>143</v>
      </c>
      <c r="N22">
        <f t="shared" si="5"/>
        <v>3</v>
      </c>
      <c r="P22" t="s">
        <v>146</v>
      </c>
    </row>
    <row r="23" spans="1:16">
      <c r="A23" t="str">
        <f t="shared" si="6"/>
        <v>vstacks_w2~0004</v>
      </c>
      <c r="B23" t="str">
        <f t="shared" si="1"/>
        <v>Below 2deg_2w</v>
      </c>
      <c r="G23" t="str">
        <f t="shared" si="2"/>
        <v>Below 2deg_2w</v>
      </c>
      <c r="H23" t="str">
        <f t="shared" si="4"/>
        <v>Below 2deg</v>
      </c>
      <c r="I23" t="s">
        <v>143</v>
      </c>
      <c r="N23">
        <f t="shared" si="5"/>
        <v>4</v>
      </c>
      <c r="P23" t="s">
        <v>146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143</v>
      </c>
      <c r="N24">
        <f t="shared" si="5"/>
        <v>5</v>
      </c>
      <c r="P24" t="s">
        <v>146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143</v>
      </c>
      <c r="N25">
        <f t="shared" si="5"/>
        <v>6</v>
      </c>
      <c r="P25" t="s">
        <v>146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143</v>
      </c>
      <c r="N26">
        <f t="shared" si="5"/>
        <v>7</v>
      </c>
      <c r="P26" t="s">
        <v>146</v>
      </c>
    </row>
    <row r="27" spans="1:16">
      <c r="A27" t="str">
        <f>$D$1&amp;TEXT(N27,"0000")</f>
        <v>vstacks_ts16~0001</v>
      </c>
      <c r="B27" t="str">
        <f t="shared" ref="B27:B40" si="7">G27</f>
        <v>Delayed transition_16</v>
      </c>
      <c r="G27" t="str">
        <f t="shared" ref="G27:G40" si="8">H27&amp;P27</f>
        <v>Delayed transition_16</v>
      </c>
      <c r="H27" t="str">
        <f t="shared" si="4"/>
        <v>Delayed transition</v>
      </c>
      <c r="I27" t="s">
        <v>182</v>
      </c>
      <c r="N27">
        <f t="shared" si="5"/>
        <v>1</v>
      </c>
      <c r="P27" t="s">
        <v>184</v>
      </c>
    </row>
    <row r="28" spans="1:16">
      <c r="A28" t="str">
        <f t="shared" ref="A28:A33" si="9">$D$1&amp;TEXT(N28,"0000")</f>
        <v>vstacks_ts16~0002</v>
      </c>
      <c r="B28" t="str">
        <f t="shared" si="7"/>
        <v>Net Zero 2050_16</v>
      </c>
      <c r="G28" t="str">
        <f t="shared" si="8"/>
        <v>Net Zero 2050_16</v>
      </c>
      <c r="H28" t="str">
        <f t="shared" si="4"/>
        <v>Net Zero 2050</v>
      </c>
      <c r="I28" t="s">
        <v>182</v>
      </c>
      <c r="N28">
        <f t="shared" si="5"/>
        <v>2</v>
      </c>
      <c r="P28" t="s">
        <v>184</v>
      </c>
    </row>
    <row r="29" spans="1:16">
      <c r="A29" t="str">
        <f t="shared" si="9"/>
        <v>vstacks_ts16~0003</v>
      </c>
      <c r="B29" t="str">
        <f t="shared" si="7"/>
        <v>NDCs_16</v>
      </c>
      <c r="G29" t="str">
        <f t="shared" si="8"/>
        <v>NDCs_16</v>
      </c>
      <c r="H29" t="str">
        <f t="shared" si="4"/>
        <v>NDCs</v>
      </c>
      <c r="I29" t="s">
        <v>182</v>
      </c>
      <c r="N29">
        <f t="shared" si="5"/>
        <v>3</v>
      </c>
      <c r="P29" t="s">
        <v>184</v>
      </c>
    </row>
    <row r="30" spans="1:16">
      <c r="A30" t="str">
        <f t="shared" si="9"/>
        <v>vstacks_ts16~0004</v>
      </c>
      <c r="B30" t="str">
        <f t="shared" si="7"/>
        <v>Below 2deg_16</v>
      </c>
      <c r="G30" t="str">
        <f t="shared" si="8"/>
        <v>Below 2deg_16</v>
      </c>
      <c r="H30" t="str">
        <f t="shared" si="4"/>
        <v>Below 2deg</v>
      </c>
      <c r="I30" t="s">
        <v>182</v>
      </c>
      <c r="N30">
        <f t="shared" si="5"/>
        <v>4</v>
      </c>
      <c r="P30" t="s">
        <v>184</v>
      </c>
    </row>
    <row r="31" spans="1:16">
      <c r="A31" t="str">
        <f t="shared" si="9"/>
        <v>vstacks_ts16~0005</v>
      </c>
      <c r="B31" t="str">
        <f t="shared" si="7"/>
        <v>Current Policies_16</v>
      </c>
      <c r="G31" t="str">
        <f t="shared" si="8"/>
        <v>Current Policies_16</v>
      </c>
      <c r="H31" t="str">
        <f t="shared" si="4"/>
        <v>Current Policies</v>
      </c>
      <c r="I31" t="s">
        <v>182</v>
      </c>
      <c r="N31">
        <f t="shared" si="5"/>
        <v>5</v>
      </c>
      <c r="P31" t="s">
        <v>184</v>
      </c>
    </row>
    <row r="32" spans="1:16">
      <c r="A32" t="str">
        <f t="shared" si="9"/>
        <v>vstacks_ts16~0006</v>
      </c>
      <c r="B32" t="str">
        <f t="shared" si="7"/>
        <v>Low demand_16</v>
      </c>
      <c r="G32" t="str">
        <f t="shared" si="8"/>
        <v>Low demand_16</v>
      </c>
      <c r="H32" t="str">
        <f t="shared" si="4"/>
        <v>Low demand</v>
      </c>
      <c r="I32" t="s">
        <v>182</v>
      </c>
      <c r="N32">
        <f t="shared" si="5"/>
        <v>6</v>
      </c>
      <c r="P32" t="s">
        <v>184</v>
      </c>
    </row>
    <row r="33" spans="1:16">
      <c r="A33" t="str">
        <f t="shared" si="9"/>
        <v>vstacks_ts16~0007</v>
      </c>
      <c r="B33" t="str">
        <f t="shared" si="7"/>
        <v>Fragmented World_16</v>
      </c>
      <c r="G33" t="str">
        <f t="shared" si="8"/>
        <v>Fragmented World_16</v>
      </c>
      <c r="H33" t="str">
        <f t="shared" si="4"/>
        <v>Fragmented World</v>
      </c>
      <c r="I33" t="s">
        <v>182</v>
      </c>
      <c r="N33">
        <f t="shared" si="5"/>
        <v>7</v>
      </c>
      <c r="P33" t="s">
        <v>184</v>
      </c>
    </row>
    <row r="34" spans="1:16">
      <c r="A34" t="str">
        <f>$E$1&amp;TEXT(N34,"0000")</f>
        <v>vstacks_t_annual~0001</v>
      </c>
      <c r="B34" t="str">
        <f t="shared" si="7"/>
        <v>Delayed transition_ann</v>
      </c>
      <c r="G34" t="str">
        <f t="shared" si="8"/>
        <v>Delayed transition_ann</v>
      </c>
      <c r="H34" t="str">
        <f t="shared" si="4"/>
        <v>Delayed transition</v>
      </c>
      <c r="I34" t="s">
        <v>183</v>
      </c>
      <c r="N34">
        <f t="shared" si="5"/>
        <v>1</v>
      </c>
      <c r="P34" t="s">
        <v>185</v>
      </c>
    </row>
    <row r="35" spans="1:16">
      <c r="A35" t="str">
        <f t="shared" ref="A35:A40" si="10">$E$1&amp;TEXT(N35,"0000")</f>
        <v>vstacks_t_annual~0002</v>
      </c>
      <c r="B35" t="str">
        <f t="shared" si="7"/>
        <v>Net Zero 2050_ann</v>
      </c>
      <c r="G35" t="str">
        <f t="shared" si="8"/>
        <v>Net Zero 2050_ann</v>
      </c>
      <c r="H35" t="str">
        <f t="shared" si="4"/>
        <v>Net Zero 2050</v>
      </c>
      <c r="I35" t="s">
        <v>183</v>
      </c>
      <c r="N35">
        <f t="shared" si="5"/>
        <v>2</v>
      </c>
      <c r="P35" t="s">
        <v>185</v>
      </c>
    </row>
    <row r="36" spans="1:16">
      <c r="A36" t="str">
        <f t="shared" si="10"/>
        <v>vstacks_t_annual~0003</v>
      </c>
      <c r="B36" t="str">
        <f t="shared" si="7"/>
        <v>NDCs_ann</v>
      </c>
      <c r="G36" t="str">
        <f t="shared" si="8"/>
        <v>NDCs_ann</v>
      </c>
      <c r="H36" t="str">
        <f t="shared" si="4"/>
        <v>NDCs</v>
      </c>
      <c r="I36" t="s">
        <v>183</v>
      </c>
      <c r="N36">
        <f t="shared" si="5"/>
        <v>3</v>
      </c>
      <c r="P36" t="s">
        <v>185</v>
      </c>
    </row>
    <row r="37" spans="1:16">
      <c r="A37" t="str">
        <f t="shared" si="10"/>
        <v>vstacks_t_annual~0004</v>
      </c>
      <c r="B37" t="str">
        <f t="shared" si="7"/>
        <v>Below 2deg_ann</v>
      </c>
      <c r="G37" t="str">
        <f t="shared" si="8"/>
        <v>Below 2deg_ann</v>
      </c>
      <c r="H37" t="str">
        <f t="shared" si="4"/>
        <v>Below 2deg</v>
      </c>
      <c r="I37" t="s">
        <v>183</v>
      </c>
      <c r="N37">
        <f t="shared" si="5"/>
        <v>4</v>
      </c>
      <c r="P37" t="s">
        <v>185</v>
      </c>
    </row>
    <row r="38" spans="1:16">
      <c r="A38" t="str">
        <f t="shared" si="10"/>
        <v>vstacks_t_annual~0005</v>
      </c>
      <c r="B38" t="str">
        <f t="shared" si="7"/>
        <v>Current Policies_ann</v>
      </c>
      <c r="G38" t="str">
        <f t="shared" si="8"/>
        <v>Current Policies_ann</v>
      </c>
      <c r="H38" t="str">
        <f t="shared" si="4"/>
        <v>Current Policies</v>
      </c>
      <c r="I38" t="s">
        <v>183</v>
      </c>
      <c r="N38">
        <f t="shared" si="5"/>
        <v>5</v>
      </c>
      <c r="P38" t="s">
        <v>185</v>
      </c>
    </row>
    <row r="39" spans="1:16">
      <c r="A39" t="str">
        <f t="shared" si="10"/>
        <v>vstacks_t_annual~0006</v>
      </c>
      <c r="B39" t="str">
        <f t="shared" si="7"/>
        <v>Low demand_ann</v>
      </c>
      <c r="G39" t="str">
        <f t="shared" si="8"/>
        <v>Low demand_ann</v>
      </c>
      <c r="H39" t="str">
        <f t="shared" si="4"/>
        <v>Low demand</v>
      </c>
      <c r="I39" t="s">
        <v>183</v>
      </c>
      <c r="N39">
        <f t="shared" si="5"/>
        <v>6</v>
      </c>
      <c r="P39" t="s">
        <v>185</v>
      </c>
    </row>
    <row r="40" spans="1:16">
      <c r="A40" t="str">
        <f t="shared" si="10"/>
        <v>vstacks_t_annual~0007</v>
      </c>
      <c r="B40" t="str">
        <f t="shared" si="7"/>
        <v>Fragmented World_ann</v>
      </c>
      <c r="G40" t="str">
        <f t="shared" si="8"/>
        <v>Fragmented World_ann</v>
      </c>
      <c r="H40" t="str">
        <f t="shared" si="4"/>
        <v>Fragmented World</v>
      </c>
      <c r="I40" t="s">
        <v>183</v>
      </c>
      <c r="N40">
        <f t="shared" si="5"/>
        <v>7</v>
      </c>
      <c r="P40" t="s">
        <v>185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76</v>
      </c>
    </row>
    <row r="2" spans="1:8">
      <c r="A2" t="s">
        <v>56</v>
      </c>
      <c r="B2" t="s">
        <v>57</v>
      </c>
      <c r="C2" t="s">
        <v>58</v>
      </c>
      <c r="D2" t="s">
        <v>77</v>
      </c>
      <c r="E2" t="s">
        <v>78</v>
      </c>
      <c r="F2" t="s">
        <v>80</v>
      </c>
      <c r="G2" t="s">
        <v>79</v>
      </c>
      <c r="H2" t="s">
        <v>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40</v>
      </c>
    </row>
    <row r="2" spans="1:7">
      <c r="A2" t="s">
        <v>34</v>
      </c>
      <c r="B2" t="s">
        <v>11</v>
      </c>
      <c r="C2" t="s">
        <v>41</v>
      </c>
      <c r="D2" t="s">
        <v>6</v>
      </c>
      <c r="E2" t="s">
        <v>0</v>
      </c>
      <c r="F2" t="s">
        <v>42</v>
      </c>
      <c r="G2" t="s">
        <v>43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33</v>
      </c>
    </row>
    <row r="2" spans="1:4">
      <c r="A2" t="s">
        <v>34</v>
      </c>
      <c r="B2" s="1" t="s">
        <v>35</v>
      </c>
      <c r="C2" s="1" t="s">
        <v>36</v>
      </c>
      <c r="D2" s="1" t="s">
        <v>37</v>
      </c>
    </row>
    <row r="3" spans="1:4">
      <c r="A3" t="s">
        <v>88</v>
      </c>
      <c r="B3" t="s">
        <v>89</v>
      </c>
      <c r="C3" t="s">
        <v>10</v>
      </c>
      <c r="D3">
        <f>1/8.76</f>
        <v>0.11415525114155252</v>
      </c>
    </row>
    <row r="4" spans="1:4">
      <c r="A4" t="s">
        <v>88</v>
      </c>
      <c r="B4" t="s">
        <v>115</v>
      </c>
      <c r="C4" t="s">
        <v>117</v>
      </c>
      <c r="D4">
        <f>1/8.76*100</f>
        <v>11.415525114155251</v>
      </c>
    </row>
    <row r="5" spans="1:4">
      <c r="A5" t="s">
        <v>88</v>
      </c>
      <c r="B5" t="s">
        <v>149</v>
      </c>
      <c r="C5" t="s">
        <v>153</v>
      </c>
      <c r="D5">
        <v>1E-3</v>
      </c>
    </row>
    <row r="6" spans="1:4">
      <c r="A6" t="s">
        <v>88</v>
      </c>
      <c r="B6" t="s">
        <v>150</v>
      </c>
      <c r="C6" t="s">
        <v>153</v>
      </c>
      <c r="D6">
        <v>-1E-3</v>
      </c>
    </row>
    <row r="7" spans="1:4">
      <c r="A7" t="s">
        <v>88</v>
      </c>
      <c r="B7" t="s">
        <v>163</v>
      </c>
      <c r="C7" t="s">
        <v>165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23</v>
      </c>
    </row>
    <row r="2" spans="1:21" ht="15" thickTop="1" thickBot="1">
      <c r="A2" s="6" t="s">
        <v>13</v>
      </c>
      <c r="B2" s="6" t="s">
        <v>24</v>
      </c>
      <c r="C2" s="6" t="s">
        <v>14</v>
      </c>
      <c r="D2" s="6" t="s">
        <v>15</v>
      </c>
      <c r="E2" s="6" t="s">
        <v>19</v>
      </c>
      <c r="F2" s="6" t="s">
        <v>20</v>
      </c>
      <c r="G2" s="6" t="s">
        <v>21</v>
      </c>
      <c r="H2" s="6" t="s">
        <v>16</v>
      </c>
      <c r="I2" s="6" t="s">
        <v>17</v>
      </c>
      <c r="J2" s="6" t="s">
        <v>18</v>
      </c>
      <c r="K2" s="6" t="s">
        <v>0</v>
      </c>
      <c r="L2" s="6" t="s">
        <v>8</v>
      </c>
      <c r="M2" s="6" t="s">
        <v>25</v>
      </c>
      <c r="N2" s="6" t="s">
        <v>2</v>
      </c>
      <c r="O2" s="6" t="s">
        <v>1</v>
      </c>
      <c r="P2" s="6" t="s">
        <v>12</v>
      </c>
      <c r="Q2" s="6" t="s">
        <v>61</v>
      </c>
      <c r="R2" s="6" t="s">
        <v>62</v>
      </c>
    </row>
    <row r="3" spans="1:21">
      <c r="A3" t="s">
        <v>9</v>
      </c>
      <c r="C3" t="s">
        <v>120</v>
      </c>
      <c r="D3" s="2" t="s">
        <v>186</v>
      </c>
      <c r="K3" t="s">
        <v>10</v>
      </c>
      <c r="N3" t="s">
        <v>73</v>
      </c>
    </row>
    <row r="4" spans="1:21">
      <c r="A4" t="s">
        <v>38</v>
      </c>
      <c r="C4" t="s">
        <v>120</v>
      </c>
      <c r="D4" s="2" t="s">
        <v>186</v>
      </c>
      <c r="K4" t="s">
        <v>10</v>
      </c>
      <c r="N4" t="s">
        <v>82</v>
      </c>
      <c r="T4" s="8" t="s">
        <v>46</v>
      </c>
      <c r="U4" s="8"/>
    </row>
    <row r="5" spans="1:21">
      <c r="A5" t="s">
        <v>7</v>
      </c>
      <c r="C5" t="s">
        <v>121</v>
      </c>
      <c r="D5" s="2" t="s">
        <v>186</v>
      </c>
      <c r="I5" t="s">
        <v>187</v>
      </c>
      <c r="K5" t="s">
        <v>83</v>
      </c>
      <c r="N5" t="s">
        <v>84</v>
      </c>
      <c r="T5" s="3" t="s">
        <v>47</v>
      </c>
      <c r="U5" s="3" t="s">
        <v>55</v>
      </c>
    </row>
    <row r="6" spans="1:21">
      <c r="A6" t="s">
        <v>63</v>
      </c>
      <c r="C6" t="s">
        <v>166</v>
      </c>
      <c r="D6" s="2"/>
      <c r="H6" t="s">
        <v>28</v>
      </c>
      <c r="I6" s="2" t="s">
        <v>104</v>
      </c>
      <c r="K6" t="s">
        <v>89</v>
      </c>
      <c r="N6" t="s">
        <v>44</v>
      </c>
      <c r="Q6" t="s">
        <v>123</v>
      </c>
      <c r="T6" s="3"/>
      <c r="U6" s="3"/>
    </row>
    <row r="7" spans="1:21">
      <c r="A7" t="s">
        <v>7</v>
      </c>
      <c r="I7" s="2" t="s">
        <v>147</v>
      </c>
      <c r="K7" t="s">
        <v>149</v>
      </c>
      <c r="N7" t="s">
        <v>151</v>
      </c>
      <c r="T7" s="3"/>
      <c r="U7" s="3"/>
    </row>
    <row r="8" spans="1:21">
      <c r="A8" t="s">
        <v>7</v>
      </c>
      <c r="I8" s="2" t="s">
        <v>148</v>
      </c>
      <c r="K8" t="s">
        <v>150</v>
      </c>
      <c r="N8" t="s">
        <v>152</v>
      </c>
      <c r="T8" s="3"/>
      <c r="U8" s="3"/>
    </row>
    <row r="9" spans="1:21">
      <c r="A9" t="s">
        <v>32</v>
      </c>
      <c r="C9" t="s">
        <v>120</v>
      </c>
      <c r="D9" s="2" t="s">
        <v>122</v>
      </c>
      <c r="K9" t="s">
        <v>45</v>
      </c>
      <c r="N9" t="s">
        <v>85</v>
      </c>
    </row>
    <row r="10" spans="1:21">
      <c r="A10" s="4" t="s">
        <v>31</v>
      </c>
      <c r="B10" s="4" t="s">
        <v>59</v>
      </c>
      <c r="H10" t="s">
        <v>28</v>
      </c>
      <c r="K10" t="s">
        <v>86</v>
      </c>
      <c r="N10" t="s">
        <v>48</v>
      </c>
      <c r="P10" t="s">
        <v>49</v>
      </c>
      <c r="Q10" t="s">
        <v>50</v>
      </c>
    </row>
    <row r="11" spans="1:21">
      <c r="A11" s="4" t="s">
        <v>31</v>
      </c>
      <c r="B11" s="4" t="s">
        <v>59</v>
      </c>
      <c r="I11" t="s">
        <v>162</v>
      </c>
      <c r="K11" t="s">
        <v>163</v>
      </c>
      <c r="N11" t="s">
        <v>164</v>
      </c>
    </row>
    <row r="12" spans="1:21">
      <c r="A12" t="s">
        <v>51</v>
      </c>
      <c r="K12" t="s">
        <v>87</v>
      </c>
      <c r="N12" t="s">
        <v>52</v>
      </c>
      <c r="P12" t="s">
        <v>54</v>
      </c>
      <c r="Q12" t="s">
        <v>53</v>
      </c>
    </row>
    <row r="13" spans="1:21">
      <c r="A13" s="4" t="s">
        <v>60</v>
      </c>
      <c r="B13" s="4" t="s">
        <v>38</v>
      </c>
      <c r="K13" t="s">
        <v>86</v>
      </c>
      <c r="N13" t="s">
        <v>64</v>
      </c>
      <c r="Q13" t="s">
        <v>47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108</v>
      </c>
    </row>
    <row r="2" spans="3:11">
      <c r="C2" t="s">
        <v>109</v>
      </c>
      <c r="D2" t="s">
        <v>110</v>
      </c>
      <c r="E2" s="1" t="s">
        <v>2</v>
      </c>
      <c r="F2" t="s">
        <v>0</v>
      </c>
      <c r="G2" t="s">
        <v>61</v>
      </c>
      <c r="H2" t="s">
        <v>111</v>
      </c>
      <c r="I2" t="s">
        <v>112</v>
      </c>
      <c r="J2" t="s">
        <v>113</v>
      </c>
      <c r="K2" t="s">
        <v>12</v>
      </c>
    </row>
    <row r="3" spans="3:11">
      <c r="C3" t="s">
        <v>84</v>
      </c>
      <c r="D3" t="s">
        <v>73</v>
      </c>
      <c r="E3" s="7" t="s">
        <v>114</v>
      </c>
      <c r="F3" t="s">
        <v>115</v>
      </c>
      <c r="G3" t="s">
        <v>47</v>
      </c>
      <c r="I3" t="s">
        <v>116</v>
      </c>
      <c r="J3" t="s">
        <v>47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191</v>
      </c>
    </row>
    <row r="4" spans="1:19" ht="15" thickTop="1" thickBot="1">
      <c r="A4" s="6" t="s">
        <v>13</v>
      </c>
      <c r="B4" s="6" t="s">
        <v>14</v>
      </c>
      <c r="C4" s="6" t="s">
        <v>15</v>
      </c>
      <c r="D4" s="6" t="s">
        <v>19</v>
      </c>
      <c r="E4" s="6" t="s">
        <v>20</v>
      </c>
      <c r="F4" s="6" t="s">
        <v>21</v>
      </c>
      <c r="G4" s="6" t="s">
        <v>16</v>
      </c>
      <c r="H4" s="6" t="s">
        <v>17</v>
      </c>
      <c r="I4" s="6" t="s">
        <v>18</v>
      </c>
      <c r="J4" s="6" t="s">
        <v>0</v>
      </c>
      <c r="K4" s="6" t="s">
        <v>8</v>
      </c>
      <c r="L4" s="6" t="s">
        <v>25</v>
      </c>
      <c r="M4" s="6" t="s">
        <v>2</v>
      </c>
      <c r="N4" s="6" t="s">
        <v>1</v>
      </c>
      <c r="O4" s="6" t="s">
        <v>12</v>
      </c>
      <c r="P4" s="6" t="s">
        <v>61</v>
      </c>
      <c r="Q4" s="6" t="s">
        <v>111</v>
      </c>
      <c r="R4" s="6" t="s">
        <v>189</v>
      </c>
      <c r="S4" s="6" t="s">
        <v>190</v>
      </c>
    </row>
    <row r="5" spans="1:19">
      <c r="A5" t="s">
        <v>7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192</v>
      </c>
      <c r="M5" t="s">
        <v>224</v>
      </c>
      <c r="S5">
        <v>-1</v>
      </c>
    </row>
    <row r="6" spans="1:19">
      <c r="A6" t="s">
        <v>193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192</v>
      </c>
      <c r="M6" t="s">
        <v>225</v>
      </c>
      <c r="S6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tabSelected="1" topLeftCell="A34" workbookViewId="0">
      <selection activeCell="B36" sqref="B36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26</v>
      </c>
    </row>
    <row r="2" spans="1:3">
      <c r="A2" t="s">
        <v>27</v>
      </c>
      <c r="B2" t="s">
        <v>1</v>
      </c>
      <c r="C2" t="s">
        <v>12</v>
      </c>
    </row>
    <row r="3" spans="1:3">
      <c r="A3" t="s">
        <v>90</v>
      </c>
      <c r="B3" t="str">
        <f>A3</f>
        <v>CCGT</v>
      </c>
    </row>
    <row r="4" spans="1:3">
      <c r="A4" t="s">
        <v>91</v>
      </c>
      <c r="B4" t="str">
        <f t="shared" ref="B4:B47" si="0">A4</f>
        <v>Int Comb</v>
      </c>
    </row>
    <row r="5" spans="1:3">
      <c r="A5" t="s">
        <v>92</v>
      </c>
      <c r="B5" t="str">
        <f t="shared" si="0"/>
        <v>Gas_Oil Steam</v>
      </c>
    </row>
    <row r="6" spans="1:3">
      <c r="A6" t="s">
        <v>93</v>
      </c>
      <c r="B6" t="str">
        <f t="shared" si="0"/>
        <v>OCGT (Peaker)</v>
      </c>
    </row>
    <row r="7" spans="1:3">
      <c r="A7" t="s">
        <v>94</v>
      </c>
      <c r="B7" t="str">
        <f t="shared" si="0"/>
        <v>Subcritical Coal</v>
      </c>
    </row>
    <row r="8" spans="1:3">
      <c r="A8" t="s">
        <v>95</v>
      </c>
      <c r="B8" t="str">
        <f t="shared" si="0"/>
        <v>Supercritical Coal</v>
      </c>
    </row>
    <row r="9" spans="1:3">
      <c r="A9" t="s">
        <v>96</v>
      </c>
      <c r="B9" t="str">
        <f t="shared" si="0"/>
        <v>IGCC</v>
      </c>
    </row>
    <row r="10" spans="1:3">
      <c r="A10" t="s">
        <v>227</v>
      </c>
      <c r="B10" t="str">
        <f t="shared" si="0"/>
        <v>Bio Power</v>
      </c>
    </row>
    <row r="11" spans="1:3">
      <c r="A11" t="s">
        <v>228</v>
      </c>
      <c r="B11" t="str">
        <f t="shared" si="0"/>
        <v>Solar Util</v>
      </c>
    </row>
    <row r="12" spans="1:3">
      <c r="A12" t="s">
        <v>97</v>
      </c>
      <c r="B12" t="str">
        <f t="shared" si="0"/>
        <v>Wind onshore</v>
      </c>
    </row>
    <row r="13" spans="1:3">
      <c r="A13" t="s">
        <v>98</v>
      </c>
      <c r="B13" t="str">
        <f t="shared" si="0"/>
        <v>Wind offshore</v>
      </c>
    </row>
    <row r="14" spans="1:3">
      <c r="A14" t="s">
        <v>229</v>
      </c>
      <c r="B14" t="str">
        <f t="shared" si="0"/>
        <v>Geothermal P</v>
      </c>
    </row>
    <row r="15" spans="1:3">
      <c r="A15" t="s">
        <v>233</v>
      </c>
      <c r="B15" t="str">
        <f t="shared" si="0"/>
        <v>Hydro Dam</v>
      </c>
    </row>
    <row r="16" spans="1:3">
      <c r="A16" t="s">
        <v>230</v>
      </c>
      <c r="B16" t="str">
        <f t="shared" si="0"/>
        <v>Hydro RoR</v>
      </c>
    </row>
    <row r="17" spans="1:2">
      <c r="A17" t="s">
        <v>231</v>
      </c>
      <c r="B17" t="str">
        <f t="shared" si="0"/>
        <v>Nuclear P</v>
      </c>
    </row>
    <row r="18" spans="1:2">
      <c r="A18" t="s">
        <v>232</v>
      </c>
      <c r="B18" t="str">
        <f t="shared" si="0"/>
        <v>Nuclear SMR</v>
      </c>
    </row>
    <row r="19" spans="1:2">
      <c r="A19" t="s">
        <v>100</v>
      </c>
      <c r="B19" t="str">
        <f t="shared" si="0"/>
        <v>Hydro pumped stg</v>
      </c>
    </row>
    <row r="20" spans="1:2">
      <c r="A20" t="s">
        <v>102</v>
      </c>
      <c r="B20" t="str">
        <f t="shared" si="0"/>
        <v>Util Batt Stg</v>
      </c>
    </row>
    <row r="21" spans="1:2">
      <c r="A21" t="s">
        <v>103</v>
      </c>
      <c r="B21" t="str">
        <f t="shared" si="0"/>
        <v>EV Batt</v>
      </c>
    </row>
    <row r="22" spans="1:2">
      <c r="A22" t="s">
        <v>194</v>
      </c>
      <c r="B22" t="str">
        <f t="shared" si="0"/>
        <v>Demand</v>
      </c>
    </row>
    <row r="23" spans="1:2">
      <c r="A23" t="s">
        <v>260</v>
      </c>
      <c r="B23" t="str">
        <f t="shared" si="0"/>
        <v>Transformers Dn</v>
      </c>
    </row>
    <row r="24" spans="1:2">
      <c r="A24" t="s">
        <v>261</v>
      </c>
      <c r="B24" t="str">
        <f t="shared" si="0"/>
        <v>Transformers Up</v>
      </c>
    </row>
    <row r="25" spans="1:2">
      <c r="A25" t="s">
        <v>237</v>
      </c>
      <c r="B25" t="str">
        <f t="shared" si="0"/>
        <v>Grid-220V</v>
      </c>
    </row>
    <row r="26" spans="1:2">
      <c r="A26" t="s">
        <v>238</v>
      </c>
      <c r="B26" t="str">
        <f t="shared" si="0"/>
        <v>Grid-400V</v>
      </c>
    </row>
    <row r="27" spans="1:2">
      <c r="A27" t="s">
        <v>239</v>
      </c>
      <c r="B27" t="str">
        <f t="shared" si="0"/>
        <v>Grid-380V</v>
      </c>
    </row>
    <row r="28" spans="1:2">
      <c r="A28" t="s">
        <v>240</v>
      </c>
      <c r="B28" t="str">
        <f t="shared" si="0"/>
        <v>Grid-225V</v>
      </c>
    </row>
    <row r="29" spans="1:2">
      <c r="A29" t="s">
        <v>241</v>
      </c>
      <c r="B29" t="str">
        <f t="shared" si="0"/>
        <v>Grid-330V</v>
      </c>
    </row>
    <row r="30" spans="1:2">
      <c r="A30" t="s">
        <v>242</v>
      </c>
      <c r="B30" t="str">
        <f t="shared" si="0"/>
        <v>Grid-275V</v>
      </c>
    </row>
    <row r="31" spans="1:2">
      <c r="A31" t="s">
        <v>243</v>
      </c>
      <c r="B31" t="str">
        <f t="shared" si="0"/>
        <v>Grid-420V</v>
      </c>
    </row>
    <row r="32" spans="1:2">
      <c r="A32" t="s">
        <v>244</v>
      </c>
      <c r="B32" t="str">
        <f t="shared" si="0"/>
        <v>Grid-300V</v>
      </c>
    </row>
    <row r="33" spans="1:2">
      <c r="A33" t="s">
        <v>245</v>
      </c>
      <c r="B33" t="str">
        <f t="shared" si="0"/>
        <v>Grid-500V</v>
      </c>
    </row>
    <row r="34" spans="1:2">
      <c r="A34" t="s">
        <v>246</v>
      </c>
      <c r="B34" t="str">
        <f t="shared" si="0"/>
        <v>Grid-750V</v>
      </c>
    </row>
    <row r="35" spans="1:2">
      <c r="A35" t="s">
        <v>247</v>
      </c>
      <c r="B35" t="str">
        <f t="shared" si="0"/>
        <v>Grid-450V</v>
      </c>
    </row>
    <row r="36" spans="1:2">
      <c r="A36" t="s">
        <v>248</v>
      </c>
      <c r="B36" t="str">
        <f t="shared" si="0"/>
        <v>Grid-515V</v>
      </c>
    </row>
    <row r="37" spans="1:2">
      <c r="A37" t="s">
        <v>249</v>
      </c>
      <c r="B37" t="str">
        <f t="shared" si="0"/>
        <v>Grid-525V</v>
      </c>
    </row>
    <row r="38" spans="1:2">
      <c r="A38" t="s">
        <v>250</v>
      </c>
      <c r="B38" t="str">
        <f t="shared" si="0"/>
        <v>Grid-320V</v>
      </c>
    </row>
    <row r="39" spans="1:2">
      <c r="A39" t="s">
        <v>251</v>
      </c>
      <c r="B39" t="str">
        <f t="shared" si="0"/>
        <v>Grid-150V</v>
      </c>
    </row>
    <row r="40" spans="1:2">
      <c r="A40" t="s">
        <v>252</v>
      </c>
      <c r="B40" t="str">
        <f t="shared" si="0"/>
        <v>Grid-270V</v>
      </c>
    </row>
    <row r="41" spans="1:2">
      <c r="A41" t="s">
        <v>253</v>
      </c>
      <c r="B41" t="str">
        <f t="shared" si="0"/>
        <v>Grid-350V</v>
      </c>
    </row>
    <row r="42" spans="1:2">
      <c r="A42" t="s">
        <v>254</v>
      </c>
      <c r="B42" t="str">
        <f t="shared" si="0"/>
        <v>Grid-250V</v>
      </c>
    </row>
    <row r="43" spans="1:2">
      <c r="A43" t="s">
        <v>255</v>
      </c>
      <c r="B43" t="str">
        <f t="shared" si="0"/>
        <v>Grid-200V</v>
      </c>
    </row>
    <row r="44" spans="1:2">
      <c r="A44" t="s">
        <v>256</v>
      </c>
      <c r="B44" t="str">
        <f t="shared" si="0"/>
        <v>Grid-236V</v>
      </c>
    </row>
    <row r="45" spans="1:2">
      <c r="A45" t="s">
        <v>257</v>
      </c>
      <c r="B45" t="str">
        <f t="shared" si="0"/>
        <v>Grid-600V</v>
      </c>
    </row>
    <row r="46" spans="1:2">
      <c r="A46" t="s">
        <v>258</v>
      </c>
      <c r="B46" t="str">
        <f t="shared" si="0"/>
        <v>Aggregators</v>
      </c>
    </row>
    <row r="47" spans="1:2">
      <c r="A47" t="s">
        <v>259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74</v>
      </c>
    </row>
    <row r="2" spans="1:3">
      <c r="A2" t="s">
        <v>75</v>
      </c>
      <c r="B2" t="s">
        <v>1</v>
      </c>
      <c r="C2" t="s">
        <v>12</v>
      </c>
    </row>
    <row r="3" spans="1:3">
      <c r="A3" t="s">
        <v>195</v>
      </c>
      <c r="B3" t="str">
        <f>A3</f>
        <v>Elec-220V</v>
      </c>
    </row>
    <row r="4" spans="1:3">
      <c r="A4" t="s">
        <v>196</v>
      </c>
      <c r="B4" t="str">
        <f t="shared" ref="B4:B35" si="0">A4</f>
        <v>Elec-400V</v>
      </c>
    </row>
    <row r="5" spans="1:3">
      <c r="A5" t="s">
        <v>197</v>
      </c>
      <c r="B5" t="str">
        <f t="shared" si="0"/>
        <v>Elec-380V</v>
      </c>
    </row>
    <row r="6" spans="1:3">
      <c r="A6" t="s">
        <v>198</v>
      </c>
      <c r="B6" t="str">
        <f t="shared" si="0"/>
        <v>Elec-225V</v>
      </c>
    </row>
    <row r="7" spans="1:3">
      <c r="A7" t="s">
        <v>199</v>
      </c>
      <c r="B7" t="str">
        <f t="shared" si="0"/>
        <v>Elec-330V</v>
      </c>
    </row>
    <row r="8" spans="1:3">
      <c r="A8" t="s">
        <v>200</v>
      </c>
      <c r="B8" t="str">
        <f t="shared" si="0"/>
        <v>Elec-275V</v>
      </c>
    </row>
    <row r="9" spans="1:3">
      <c r="A9" t="s">
        <v>201</v>
      </c>
      <c r="B9" t="str">
        <f t="shared" si="0"/>
        <v>Elec-420V</v>
      </c>
    </row>
    <row r="10" spans="1:3">
      <c r="A10" t="s">
        <v>202</v>
      </c>
      <c r="B10" t="str">
        <f t="shared" si="0"/>
        <v>Elec-300V</v>
      </c>
    </row>
    <row r="11" spans="1:3">
      <c r="A11" t="s">
        <v>203</v>
      </c>
      <c r="B11" t="str">
        <f t="shared" si="0"/>
        <v>Elec-500V</v>
      </c>
    </row>
    <row r="12" spans="1:3">
      <c r="A12" t="s">
        <v>204</v>
      </c>
      <c r="B12" t="str">
        <f t="shared" si="0"/>
        <v>Elec-750V</v>
      </c>
    </row>
    <row r="13" spans="1:3">
      <c r="A13" t="s">
        <v>205</v>
      </c>
      <c r="B13" t="str">
        <f t="shared" si="0"/>
        <v>Elec-450V</v>
      </c>
    </row>
    <row r="14" spans="1:3">
      <c r="A14" t="s">
        <v>206</v>
      </c>
      <c r="B14" t="str">
        <f t="shared" si="0"/>
        <v>Elec-515V</v>
      </c>
    </row>
    <row r="15" spans="1:3">
      <c r="A15" t="s">
        <v>207</v>
      </c>
      <c r="B15" t="str">
        <f t="shared" si="0"/>
        <v>Elec-525V</v>
      </c>
    </row>
    <row r="16" spans="1:3">
      <c r="A16" t="s">
        <v>208</v>
      </c>
      <c r="B16" t="str">
        <f t="shared" si="0"/>
        <v>Elec-320V</v>
      </c>
    </row>
    <row r="17" spans="1:2">
      <c r="A17" t="s">
        <v>209</v>
      </c>
      <c r="B17" t="str">
        <f t="shared" si="0"/>
        <v>Elec-150V</v>
      </c>
    </row>
    <row r="18" spans="1:2">
      <c r="A18" t="s">
        <v>210</v>
      </c>
      <c r="B18" t="str">
        <f t="shared" si="0"/>
        <v>Elec-270V</v>
      </c>
    </row>
    <row r="19" spans="1:2">
      <c r="A19" t="s">
        <v>211</v>
      </c>
      <c r="B19" t="str">
        <f t="shared" si="0"/>
        <v>Elec-350V</v>
      </c>
    </row>
    <row r="20" spans="1:2">
      <c r="A20" t="s">
        <v>212</v>
      </c>
      <c r="B20" t="str">
        <f t="shared" si="0"/>
        <v>Elec-250V</v>
      </c>
    </row>
    <row r="21" spans="1:2">
      <c r="A21" t="s">
        <v>213</v>
      </c>
      <c r="B21" t="str">
        <f t="shared" si="0"/>
        <v>Elec-200V</v>
      </c>
    </row>
    <row r="22" spans="1:2">
      <c r="A22" t="s">
        <v>214</v>
      </c>
      <c r="B22" t="str">
        <f t="shared" si="0"/>
        <v>Elec-236V</v>
      </c>
    </row>
    <row r="23" spans="1:2">
      <c r="A23" t="s">
        <v>215</v>
      </c>
      <c r="B23" t="str">
        <f t="shared" si="0"/>
        <v>Elec-600V</v>
      </c>
    </row>
    <row r="24" spans="1:2">
      <c r="A24" t="s">
        <v>234</v>
      </c>
      <c r="B24" t="str">
        <f t="shared" si="0"/>
        <v>Solar elec</v>
      </c>
    </row>
    <row r="25" spans="1:2">
      <c r="A25" t="s">
        <v>235</v>
      </c>
      <c r="B25" t="str">
        <f t="shared" si="0"/>
        <v>Wind elec</v>
      </c>
    </row>
    <row r="26" spans="1:2">
      <c r="A26" t="s">
        <v>226</v>
      </c>
      <c r="B26" t="str">
        <f t="shared" si="0"/>
        <v>fossil</v>
      </c>
    </row>
    <row r="27" spans="1:2">
      <c r="A27" t="s">
        <v>236</v>
      </c>
      <c r="B27" t="str">
        <f t="shared" si="0"/>
        <v>renewable</v>
      </c>
    </row>
    <row r="28" spans="1:2">
      <c r="A28" t="s">
        <v>216</v>
      </c>
      <c r="B28" t="str">
        <f t="shared" si="0"/>
        <v>bioenergy</v>
      </c>
    </row>
    <row r="29" spans="1:2">
      <c r="A29" t="s">
        <v>217</v>
      </c>
      <c r="B29" t="str">
        <f t="shared" si="0"/>
        <v>hydrogen</v>
      </c>
    </row>
    <row r="30" spans="1:2">
      <c r="A30" t="s">
        <v>218</v>
      </c>
      <c r="B30" t="str">
        <f t="shared" si="0"/>
        <v>nuclear</v>
      </c>
    </row>
    <row r="31" spans="1:2">
      <c r="A31" t="s">
        <v>219</v>
      </c>
      <c r="B31" t="str">
        <f t="shared" si="0"/>
        <v>ELC</v>
      </c>
    </row>
    <row r="32" spans="1:2">
      <c r="A32" t="s">
        <v>220</v>
      </c>
      <c r="B32" t="str">
        <f t="shared" si="0"/>
        <v>buildings</v>
      </c>
    </row>
    <row r="33" spans="1:2">
      <c r="A33" t="s">
        <v>221</v>
      </c>
      <c r="B33" t="str">
        <f t="shared" si="0"/>
        <v>industry</v>
      </c>
    </row>
    <row r="34" spans="1:2">
      <c r="A34" t="s">
        <v>222</v>
      </c>
      <c r="B34" t="str">
        <f t="shared" si="0"/>
        <v>transport</v>
      </c>
    </row>
    <row r="35" spans="1:2">
      <c r="A35" t="s">
        <v>223</v>
      </c>
      <c r="B35" t="str">
        <f t="shared" si="0"/>
        <v>EVs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29</v>
      </c>
    </row>
    <row r="2" spans="1:3">
      <c r="A2" t="s">
        <v>30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179</v>
      </c>
    </row>
    <row r="2" spans="1:3">
      <c r="A2" t="s">
        <v>56</v>
      </c>
      <c r="B2" t="s">
        <v>57</v>
      </c>
      <c r="C2" t="s">
        <v>58</v>
      </c>
    </row>
    <row r="3" spans="1:3">
      <c r="A3" t="s">
        <v>171</v>
      </c>
      <c r="B3" t="s">
        <v>168</v>
      </c>
      <c r="C3" t="s">
        <v>169</v>
      </c>
    </row>
    <row r="4" spans="1:3">
      <c r="A4" t="s">
        <v>171</v>
      </c>
      <c r="B4" t="s">
        <v>167</v>
      </c>
      <c r="C4" t="s">
        <v>170</v>
      </c>
    </row>
    <row r="5" spans="1:3">
      <c r="A5" t="s">
        <v>172</v>
      </c>
      <c r="B5" t="s">
        <v>173</v>
      </c>
      <c r="C5" t="str">
        <f>LEFT(B5,2)</f>
        <v>S1</v>
      </c>
    </row>
    <row r="6" spans="1:3">
      <c r="A6" t="s">
        <v>172</v>
      </c>
      <c r="B6" t="s">
        <v>174</v>
      </c>
      <c r="C6" t="str">
        <f t="shared" ref="C6:C10" si="0">LEFT(B6,2)</f>
        <v>S2</v>
      </c>
    </row>
    <row r="7" spans="1:3">
      <c r="A7" t="s">
        <v>172</v>
      </c>
      <c r="B7" t="s">
        <v>175</v>
      </c>
      <c r="C7" t="str">
        <f t="shared" si="0"/>
        <v>S3</v>
      </c>
    </row>
    <row r="8" spans="1:3">
      <c r="A8" t="s">
        <v>172</v>
      </c>
      <c r="B8" t="s">
        <v>176</v>
      </c>
      <c r="C8" t="str">
        <f t="shared" si="0"/>
        <v>S4</v>
      </c>
    </row>
    <row r="9" spans="1:3">
      <c r="A9" t="s">
        <v>172</v>
      </c>
      <c r="B9" t="s">
        <v>177</v>
      </c>
      <c r="C9" t="str">
        <f t="shared" si="0"/>
        <v>S5</v>
      </c>
    </row>
    <row r="10" spans="1:3">
      <c r="A10" t="s">
        <v>172</v>
      </c>
      <c r="B10" t="s">
        <v>178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30"/>
  <sheetViews>
    <sheetView workbookViewId="0">
      <selection activeCell="D29" sqref="D2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67</v>
      </c>
    </row>
    <row r="2" spans="1:7" ht="15" thickTop="1" thickBot="1">
      <c r="A2" s="6" t="s">
        <v>56</v>
      </c>
      <c r="B2" s="6" t="s">
        <v>57</v>
      </c>
      <c r="C2" s="6" t="s">
        <v>58</v>
      </c>
      <c r="D2" s="6" t="s">
        <v>68</v>
      </c>
      <c r="E2" s="6" t="s">
        <v>69</v>
      </c>
      <c r="F2" s="6" t="s">
        <v>70</v>
      </c>
      <c r="G2" s="6" t="s">
        <v>71</v>
      </c>
    </row>
    <row r="3" spans="1:7">
      <c r="A3" t="s">
        <v>72</v>
      </c>
      <c r="C3" t="str">
        <f>D3</f>
        <v>CCGT</v>
      </c>
      <c r="D3" t="s">
        <v>90</v>
      </c>
    </row>
    <row r="4" spans="1:7">
      <c r="A4" t="s">
        <v>72</v>
      </c>
      <c r="C4" t="str">
        <f t="shared" ref="C4:C20" si="0">D4</f>
        <v>Int Comb</v>
      </c>
      <c r="D4" t="s">
        <v>91</v>
      </c>
    </row>
    <row r="5" spans="1:7">
      <c r="A5" t="s">
        <v>72</v>
      </c>
      <c r="C5" t="str">
        <f t="shared" si="0"/>
        <v>Gas_Oil Steam</v>
      </c>
      <c r="D5" t="s">
        <v>92</v>
      </c>
    </row>
    <row r="6" spans="1:7">
      <c r="A6" t="s">
        <v>72</v>
      </c>
      <c r="C6" t="str">
        <f t="shared" si="0"/>
        <v>Nuclear</v>
      </c>
      <c r="D6" t="s">
        <v>4</v>
      </c>
    </row>
    <row r="7" spans="1:7">
      <c r="A7" t="s">
        <v>72</v>
      </c>
      <c r="C7" t="str">
        <f t="shared" si="0"/>
        <v>OCGT (Peaker)</v>
      </c>
      <c r="D7" t="s">
        <v>93</v>
      </c>
    </row>
    <row r="8" spans="1:7">
      <c r="A8" t="s">
        <v>72</v>
      </c>
      <c r="C8" t="str">
        <f t="shared" si="0"/>
        <v>Subcritical Coal</v>
      </c>
      <c r="D8" t="s">
        <v>94</v>
      </c>
    </row>
    <row r="9" spans="1:7">
      <c r="A9" t="s">
        <v>72</v>
      </c>
      <c r="C9" t="str">
        <f t="shared" si="0"/>
        <v>Supercritical Coal</v>
      </c>
      <c r="D9" t="s">
        <v>95</v>
      </c>
    </row>
    <row r="10" spans="1:7">
      <c r="A10" t="s">
        <v>72</v>
      </c>
      <c r="C10" t="str">
        <f t="shared" si="0"/>
        <v>IGCC</v>
      </c>
      <c r="D10" t="s">
        <v>96</v>
      </c>
    </row>
    <row r="11" spans="1:7">
      <c r="A11" t="s">
        <v>72</v>
      </c>
      <c r="C11" t="str">
        <f t="shared" si="0"/>
        <v>Bioenergy</v>
      </c>
      <c r="D11" t="s">
        <v>101</v>
      </c>
    </row>
    <row r="12" spans="1:7">
      <c r="A12" t="s">
        <v>72</v>
      </c>
      <c r="C12" t="str">
        <f t="shared" si="0"/>
        <v>Solar</v>
      </c>
      <c r="D12" t="s">
        <v>5</v>
      </c>
    </row>
    <row r="13" spans="1:7">
      <c r="A13" t="s">
        <v>72</v>
      </c>
      <c r="C13" t="str">
        <f t="shared" si="0"/>
        <v>Wind onshore</v>
      </c>
      <c r="D13" t="s">
        <v>97</v>
      </c>
    </row>
    <row r="14" spans="1:7">
      <c r="A14" t="s">
        <v>72</v>
      </c>
      <c r="C14" t="str">
        <f t="shared" si="0"/>
        <v>Wind offshore</v>
      </c>
      <c r="D14" t="s">
        <v>98</v>
      </c>
    </row>
    <row r="15" spans="1:7">
      <c r="A15" t="s">
        <v>72</v>
      </c>
      <c r="C15" t="str">
        <f t="shared" si="0"/>
        <v>Geothermal</v>
      </c>
      <c r="D15" t="s">
        <v>99</v>
      </c>
    </row>
    <row r="16" spans="1:7">
      <c r="A16" t="s">
        <v>72</v>
      </c>
      <c r="C16" t="str">
        <f t="shared" si="0"/>
        <v>Hydro</v>
      </c>
      <c r="D16" t="s">
        <v>3</v>
      </c>
    </row>
    <row r="17" spans="1:6">
      <c r="A17" t="s">
        <v>72</v>
      </c>
      <c r="C17" t="str">
        <f t="shared" si="0"/>
        <v>Nuclear</v>
      </c>
      <c r="D17" t="s">
        <v>4</v>
      </c>
    </row>
    <row r="18" spans="1:6">
      <c r="A18" t="s">
        <v>72</v>
      </c>
      <c r="C18" t="str">
        <f t="shared" si="0"/>
        <v>Hydro pumped stg</v>
      </c>
      <c r="D18" t="s">
        <v>100</v>
      </c>
    </row>
    <row r="19" spans="1:6">
      <c r="A19" t="s">
        <v>72</v>
      </c>
      <c r="C19" t="str">
        <f t="shared" si="0"/>
        <v>Util Batt Stg</v>
      </c>
      <c r="D19" t="s">
        <v>102</v>
      </c>
    </row>
    <row r="20" spans="1:6">
      <c r="A20" t="s">
        <v>72</v>
      </c>
      <c r="C20" t="str">
        <f t="shared" si="0"/>
        <v>EV Batt</v>
      </c>
      <c r="D20" t="s">
        <v>103</v>
      </c>
    </row>
    <row r="21" spans="1:6">
      <c r="A21" t="s">
        <v>72</v>
      </c>
      <c r="C21" t="s">
        <v>154</v>
      </c>
      <c r="E21" t="s">
        <v>158</v>
      </c>
      <c r="F21" t="s">
        <v>160</v>
      </c>
    </row>
    <row r="22" spans="1:6">
      <c r="A22" t="s">
        <v>72</v>
      </c>
      <c r="C22" t="s">
        <v>155</v>
      </c>
      <c r="E22" t="s">
        <v>159</v>
      </c>
      <c r="F22" t="s">
        <v>160</v>
      </c>
    </row>
    <row r="23" spans="1:6">
      <c r="A23" t="s">
        <v>72</v>
      </c>
      <c r="B23" t="s">
        <v>161</v>
      </c>
      <c r="C23" t="s">
        <v>156</v>
      </c>
      <c r="E23" t="s">
        <v>158</v>
      </c>
    </row>
    <row r="24" spans="1:6">
      <c r="A24" t="s">
        <v>72</v>
      </c>
      <c r="B24" t="s">
        <v>161</v>
      </c>
      <c r="C24" t="s">
        <v>157</v>
      </c>
      <c r="E24" t="s">
        <v>159</v>
      </c>
    </row>
    <row r="25" spans="1:6">
      <c r="A25" t="s">
        <v>72</v>
      </c>
      <c r="B25" t="s">
        <v>105</v>
      </c>
      <c r="C25" t="s">
        <v>5</v>
      </c>
    </row>
    <row r="26" spans="1:6">
      <c r="A26" t="s">
        <v>72</v>
      </c>
      <c r="B26" t="s">
        <v>106</v>
      </c>
      <c r="C26" t="s">
        <v>107</v>
      </c>
    </row>
    <row r="27" spans="1:6">
      <c r="A27" t="s">
        <v>72</v>
      </c>
      <c r="B27" t="s">
        <v>118</v>
      </c>
      <c r="C27" t="s">
        <v>119</v>
      </c>
    </row>
    <row r="28" spans="1:6">
      <c r="A28" t="s">
        <v>72</v>
      </c>
      <c r="C28" t="s">
        <v>188</v>
      </c>
      <c r="D28" t="s">
        <v>188</v>
      </c>
    </row>
    <row r="29" spans="1:6">
      <c r="A29" t="s">
        <v>124</v>
      </c>
      <c r="B29" t="s">
        <v>125</v>
      </c>
      <c r="C29" t="s">
        <v>126</v>
      </c>
    </row>
    <row r="30" spans="1:6">
      <c r="A30" t="s">
        <v>124</v>
      </c>
      <c r="B30" t="s">
        <v>127</v>
      </c>
      <c r="C30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2025-08-19T03:28:26Z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