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4D1D6223-58AE-41A4-9A11-24955081E18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<sst xmlns="http://schemas.openxmlformats.org/spreadsheetml/2006/main" count="950" uniqueCount="266">
  <si>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</si>
  <si>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</si>
  <si>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</si>
  <si>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</si>
  <si>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</si>
  <si>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</si>
  <si>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</si>
  <si>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</si>
  <si>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</si>
  <si>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</si>
  <si>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</si>
  <si>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</si>
  <si>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</si>
  <si>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</si>
  <si>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</si>
  <si>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</si>
  <si>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</si>
  <si>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ZAF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</si>
  <si>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</si>
  <si>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</si>
  <si>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</si>
  <si>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</si>
  <si>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</si>
  <si>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</si>
  <si>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</si>
  <si>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</si>
  <si>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</si>
  <si>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</si>
  <si>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</si>
  <si>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</si>
  <si>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</si>
  <si>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</si>
  <si>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EN_SPV_21_c01_ZAF</t>
  </si>
  <si>
    <t>ELC_Sol-ZAF</t>
  </si>
  <si>
    <t>EN_SPV_21_c02_ZAF</t>
  </si>
  <si>
    <t>EN_SPV_21_c03_ZAF</t>
  </si>
  <si>
    <t>EN_SPV_22_c01_ZAF</t>
  </si>
  <si>
    <t>EN_SPV_22_c02_ZAF</t>
  </si>
  <si>
    <t>EN_SPV_22_c03_ZAF</t>
  </si>
  <si>
    <t>ANNUAL</t>
  </si>
  <si>
    <t>Utility PV - CF Class-21 Cost Class-c01 - South Africa</t>
  </si>
  <si>
    <t>Utility PV - CF Class-21 Cost Class-c02 - South Africa</t>
  </si>
  <si>
    <t>Utility PV - CF Class-21 Cost Class-c03 - South Africa</t>
  </si>
  <si>
    <t>Utility PV - CF Class-22 Cost Class-c01 - South Africa</t>
  </si>
  <si>
    <t>Utility PV - CF Class-22 Cost Class-c02 - South Africa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</si>
  <si>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</si>
  <si>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</si>
  <si>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</si>
  <si>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</si>
  <si>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</si>
  <si>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</si>
  <si>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</si>
  <si>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</si>
  <si>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</si>
  <si>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</si>
  <si>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</si>
  <si>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</si>
  <si>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</si>
  <si>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</si>
  <si>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</si>
  <si>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</si>
  <si>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</si>
  <si>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</si>
  <si>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</si>
  <si>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</si>
  <si>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</si>
  <si>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</si>
  <si>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</si>
  <si>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</si>
  <si>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</si>
  <si>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</si>
  <si>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</si>
  <si>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</si>
  <si>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</si>
  <si>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</si>
  <si>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</si>
  <si>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</si>
  <si>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</si>
  <si>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</si>
  <si>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</si>
  <si>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</si>
  <si>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</si>
  <si>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</si>
  <si>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</si>
  <si>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</si>
  <si>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</si>
  <si>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</si>
  <si>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</si>
  <si>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</si>
  <si>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</si>
  <si>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</si>
  <si>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</si>
  <si>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</si>
  <si>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</si>
  <si>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</si>
  <si>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</si>
  <si>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</si>
  <si>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</si>
  <si>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</si>
  <si>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</si>
  <si>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</si>
  <si>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</si>
  <si>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</si>
  <si>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</si>
  <si>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</si>
  <si>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</si>
  <si>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</si>
  <si>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</si>
  <si>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</si>
  <si>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</si>
  <si>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</si>
  <si>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</si>
  <si>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</si>
  <si>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</si>
  <si>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</si>
  <si>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</si>
  <si>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</si>
  <si>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</si>
  <si>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</si>
  <si>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</si>
  <si>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</si>
  <si>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</si>
  <si>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ELC_Win-ZAF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</si>
  <si>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</si>
  <si>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</si>
  <si>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</si>
  <si>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</si>
  <si>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</si>
  <si>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</si>
  <si>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</si>
  <si>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</si>
  <si>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</si>
  <si>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</si>
  <si>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</si>
  <si>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</si>
  <si>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</si>
  <si>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</si>
  <si>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</si>
  <si>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</si>
  <si>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</si>
  <si>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</si>
  <si>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</si>
  <si>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</si>
  <si>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</si>
  <si>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</si>
  <si>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</si>
  <si>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</si>
  <si>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</si>
  <si>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</si>
  <si>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</si>
  <si>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</si>
  <si>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</si>
  <si>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</si>
  <si>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</si>
  <si>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</si>
  <si>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</si>
  <si>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</si>
  <si>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</si>
  <si>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</si>
  <si>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</si>
  <si>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</si>
  <si>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</si>
  <si>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</si>
  <si>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TACT</t>
  </si>
  <si>
    <t>TCAP</t>
  </si>
  <si>
    <t>ELC</t>
  </si>
  <si>
    <t>EN_Hydro_ZAF-1</t>
  </si>
  <si>
    <t>EN_Hydro_VNM-1</t>
  </si>
  <si>
    <t>New Hydro Potential - South Africa - Step 1</t>
  </si>
  <si>
    <t>EN_Hydro_ZAF-2</t>
  </si>
  <si>
    <t>EN_Hydro_VNM-2</t>
  </si>
  <si>
    <t>New Hydro Potential - South Africa - Step 2</t>
  </si>
  <si>
    <t>EN_Hydro_ZAF-3</t>
  </si>
  <si>
    <t>EN_Hydro_VNM-3</t>
  </si>
  <si>
    <t>New Hydro Potential - South Africa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</si>
  <si>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</si>
  <si>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</si>
  <si>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</si>
  <si>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</si>
  <si>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</si>
  <si>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</si>
  <si>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</si>
  <si>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</si>
  <si>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</si>
  <si>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</si>
  <si>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</si>
  <si>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South Africa</t>
  </si>
  <si>
    <t>Wind electricity produced in - South Africa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</si>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</sst>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Q17" sqref="Q1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265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193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176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176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175</v>
      </c>
      <c r="C6" t="s">
        <v>178</v>
      </c>
      <c r="D6" s="1"/>
      <c r="E6" s="1" t="s">
        <v>176</v>
      </c>
      <c r="F6" t="s">
        <v>16</v>
      </c>
      <c r="G6" s="1"/>
      <c r="H6" s="1"/>
      <c r="I6" s="1"/>
      <c r="J6" s="1" t="str">
        <f>C6</f>
        <v>elc_demand</v>
      </c>
      <c r="K6" s="1" t="s">
        <v>165</v>
      </c>
      <c r="L6" t="s">
        <v>177</v>
      </c>
      <c r="M6" s="1">
        <v>1</v>
      </c>
      <c r="N6" s="1">
        <v>8.76</v>
      </c>
      <c r="O6" s="1"/>
      <c r="P6" s="1"/>
      <c r="Q6" s="1"/>
      <c r="T6" t="s">
        <v>264</v>
      </c>
    </row>
    <row r="7" spans="2:20">
      <c r="B7" s="1" t="s">
        <v>191</v>
      </c>
      <c r="C7" s="1" t="s">
        <v>192</v>
      </c>
      <c r="D7" s="1"/>
      <c r="E7" s="1" t="s">
        <v>176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194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191</v>
      </c>
      <c r="C8" t="s">
        <v>262</v>
      </c>
      <c r="D8" s="1"/>
      <c r="E8" s="1"/>
      <c r="F8" s="1"/>
      <c r="G8" s="1"/>
      <c r="H8" s="1"/>
      <c r="I8" s="1"/>
      <c r="K8" s="1"/>
      <c r="L8" s="1" t="s">
        <v>195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261</v>
      </c>
      <c r="C9" t="s">
        <v>263</v>
      </c>
      <c r="D9" s="1"/>
      <c r="E9" s="1"/>
      <c r="F9" s="1"/>
      <c r="G9" s="1"/>
      <c r="H9" s="1"/>
      <c r="I9" s="1"/>
      <c r="K9" s="1"/>
      <c r="L9" s="1" t="s">
        <v>196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197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190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198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199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200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188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189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165</v>
      </c>
      <c r="P17">
        <v>0</v>
      </c>
      <c r="Q17">
        <v>3</v>
      </c>
    </row>
    <row r="18" spans="10:17">
      <c r="J18" t="str">
        <f>C9</f>
        <v>Trd_electricity export</v>
      </c>
      <c r="K18" t="s">
        <v>165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179</v>
      </c>
    </row>
    <row r="4" spans="1:7" ht="14.65" thickTop="1">
      <c r="C4" t="s">
        <v>180</v>
      </c>
      <c r="D4" t="s">
        <v>181</v>
      </c>
      <c r="E4" t="s">
        <v>182</v>
      </c>
      <c r="F4" t="s">
        <v>183</v>
      </c>
      <c r="G4" t="s">
        <v>184</v>
      </c>
    </row>
    <row r="5" spans="1:7">
      <c r="A5" s="8" t="str">
        <f t="shared" ref="A5:A6" si="0">RIGHT(D5,3)</f>
        <v>ZAF</v>
      </c>
      <c r="C5" t="s">
        <v>185</v>
      </c>
      <c r="D5" t="s">
        <v>33</v>
      </c>
      <c r="E5" t="s">
        <v>24</v>
      </c>
      <c r="F5" t="s">
        <v>176</v>
      </c>
      <c r="G5" t="s">
        <v>186</v>
      </c>
    </row>
    <row r="6" spans="1:7">
      <c r="A6" s="8" t="str">
        <f t="shared" si="0"/>
        <v>ZAF</v>
      </c>
      <c r="C6" t="s">
        <v>185</v>
      </c>
      <c r="D6" t="s">
        <v>122</v>
      </c>
      <c r="E6" t="s">
        <v>24</v>
      </c>
      <c r="F6" t="s">
        <v>176</v>
      </c>
      <c r="G6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0" si="0">RIGHT(D5,3)</f>
        <v>ZAF</v>
      </c>
      <c r="C5" s="1" t="s">
        <v>27</v>
      </c>
      <c r="D5" s="1" t="s">
        <v>32</v>
      </c>
      <c r="E5" s="1" t="s">
        <v>40</v>
      </c>
      <c r="F5" s="1" t="s">
        <v>176</v>
      </c>
      <c r="G5" s="1" t="s">
        <v>16</v>
      </c>
      <c r="H5" s="1" t="s">
        <v>39</v>
      </c>
      <c r="K5" s="1" t="s">
        <v>32</v>
      </c>
      <c r="L5" s="1" t="s">
        <v>188</v>
      </c>
      <c r="M5" s="1" t="s">
        <v>33</v>
      </c>
      <c r="N5" s="6">
        <v>492.57000000000033</v>
      </c>
      <c r="O5" s="6">
        <v>0</v>
      </c>
      <c r="P5" s="6">
        <v>0.20909129514586747</v>
      </c>
      <c r="Q5" s="1" t="s">
        <v>17</v>
      </c>
    </row>
    <row r="6" spans="1:19">
      <c r="A6" s="8" t="str">
        <f t="shared" si="0"/>
        <v>ZAF</v>
      </c>
      <c r="C6" s="1" t="s">
        <v>27</v>
      </c>
      <c r="D6" s="1" t="s">
        <v>34</v>
      </c>
      <c r="E6" s="1" t="s">
        <v>41</v>
      </c>
      <c r="F6" s="1" t="s">
        <v>176</v>
      </c>
      <c r="G6" s="1" t="s">
        <v>16</v>
      </c>
      <c r="H6" s="1" t="s">
        <v>39</v>
      </c>
      <c r="K6" s="1" t="s">
        <v>34</v>
      </c>
      <c r="L6" s="1" t="s">
        <v>188</v>
      </c>
      <c r="M6" s="1" t="s">
        <v>33</v>
      </c>
      <c r="N6" s="6">
        <v>62.419499999999985</v>
      </c>
      <c r="O6" s="6">
        <v>88.954992178647728</v>
      </c>
      <c r="P6" s="6">
        <v>0.21006953355922434</v>
      </c>
      <c r="Q6" s="1" t="s">
        <v>17</v>
      </c>
    </row>
    <row r="7" spans="1:19">
      <c r="A7" s="8" t="str">
        <f t="shared" si="0"/>
        <v>ZAF</v>
      </c>
      <c r="C7" s="1" t="s">
        <v>27</v>
      </c>
      <c r="D7" s="1" t="s">
        <v>35</v>
      </c>
      <c r="E7" s="1" t="s">
        <v>42</v>
      </c>
      <c r="F7" s="1" t="s">
        <v>176</v>
      </c>
      <c r="G7" s="1" t="s">
        <v>16</v>
      </c>
      <c r="H7" s="1" t="s">
        <v>39</v>
      </c>
      <c r="K7" s="1" t="s">
        <v>35</v>
      </c>
      <c r="L7" s="1" t="s">
        <v>188</v>
      </c>
      <c r="M7" s="1" t="s">
        <v>33</v>
      </c>
      <c r="N7" s="6">
        <v>10.829249999999998</v>
      </c>
      <c r="O7" s="6">
        <v>101.20899620325736</v>
      </c>
      <c r="P7" s="6">
        <v>0.21400000000000002</v>
      </c>
      <c r="Q7" s="1" t="s">
        <v>17</v>
      </c>
    </row>
    <row r="8" spans="1:19">
      <c r="A8" s="8" t="str">
        <f t="shared" si="0"/>
        <v>ZAF</v>
      </c>
      <c r="C8" s="1" t="s">
        <v>27</v>
      </c>
      <c r="D8" s="1" t="s">
        <v>36</v>
      </c>
      <c r="E8" s="1" t="s">
        <v>43</v>
      </c>
      <c r="F8" s="1" t="s">
        <v>176</v>
      </c>
      <c r="G8" s="1" t="s">
        <v>16</v>
      </c>
      <c r="H8" s="1" t="s">
        <v>39</v>
      </c>
      <c r="K8" s="1" t="s">
        <v>36</v>
      </c>
      <c r="L8" s="1" t="s">
        <v>188</v>
      </c>
      <c r="M8" s="1" t="s">
        <v>33</v>
      </c>
      <c r="N8" s="6">
        <v>255.52950000000004</v>
      </c>
      <c r="O8" s="6">
        <v>0</v>
      </c>
      <c r="P8" s="6">
        <v>0.217175978703046</v>
      </c>
      <c r="Q8" s="1" t="s">
        <v>17</v>
      </c>
    </row>
    <row r="9" spans="1:19">
      <c r="A9" s="8" t="str">
        <f t="shared" si="0"/>
        <v>ZAF</v>
      </c>
      <c r="C9" s="1" t="s">
        <v>27</v>
      </c>
      <c r="D9" s="1" t="s">
        <v>37</v>
      </c>
      <c r="E9" s="1" t="s">
        <v>44</v>
      </c>
      <c r="F9" s="1" t="s">
        <v>176</v>
      </c>
      <c r="G9" s="1" t="s">
        <v>16</v>
      </c>
      <c r="H9" s="1" t="s">
        <v>39</v>
      </c>
      <c r="K9" s="1" t="s">
        <v>37</v>
      </c>
      <c r="L9" s="1" t="s">
        <v>188</v>
      </c>
      <c r="M9" s="1" t="s">
        <v>33</v>
      </c>
      <c r="N9" s="6">
        <v>100.26299999999999</v>
      </c>
      <c r="O9" s="6">
        <v>88.954992178647728</v>
      </c>
      <c r="P9" s="6">
        <v>0.21628076658388437</v>
      </c>
      <c r="Q9" s="1" t="s">
        <v>17</v>
      </c>
    </row>
    <row r="10" spans="1:19">
      <c r="A10" s="8" t="str">
        <f t="shared" si="0"/>
        <v>ZAF</v>
      </c>
      <c r="C10" s="1" t="s">
        <v>27</v>
      </c>
      <c r="D10" s="1" t="s">
        <v>38</v>
      </c>
      <c r="E10" s="1" t="s">
        <v>45</v>
      </c>
      <c r="F10" s="1" t="s">
        <v>176</v>
      </c>
      <c r="G10" s="1" t="s">
        <v>16</v>
      </c>
      <c r="H10" s="1" t="s">
        <v>39</v>
      </c>
      <c r="K10" s="1" t="s">
        <v>38</v>
      </c>
      <c r="L10" s="1" t="s">
        <v>188</v>
      </c>
      <c r="M10" s="1" t="s">
        <v>33</v>
      </c>
      <c r="N10" s="6">
        <v>63.020250000000004</v>
      </c>
      <c r="O10" s="6">
        <v>101.20899620325736</v>
      </c>
      <c r="P10" s="6">
        <v>0.21589237983029264</v>
      </c>
      <c r="Q10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42" si="0">RIGHT(D5,3)</f>
        <v>ZAF</v>
      </c>
      <c r="C5" t="s">
        <v>27</v>
      </c>
      <c r="D5" t="s">
        <v>46</v>
      </c>
      <c r="E5" t="s">
        <v>47</v>
      </c>
      <c r="F5" t="s">
        <v>176</v>
      </c>
      <c r="G5" t="s">
        <v>16</v>
      </c>
      <c r="H5" t="s">
        <v>39</v>
      </c>
      <c r="J5" t="s">
        <v>46</v>
      </c>
      <c r="K5" t="s">
        <v>189</v>
      </c>
      <c r="L5" t="s">
        <v>122</v>
      </c>
      <c r="M5" s="5">
        <v>1.125E-2</v>
      </c>
      <c r="N5" s="5">
        <v>0</v>
      </c>
      <c r="O5" s="5">
        <v>0.24199999999999997</v>
      </c>
      <c r="P5" t="s">
        <v>17</v>
      </c>
    </row>
    <row r="6" spans="1:16">
      <c r="A6" s="8" t="str">
        <f t="shared" si="0"/>
        <v>ZAF</v>
      </c>
      <c r="C6" t="s">
        <v>27</v>
      </c>
      <c r="D6" t="s">
        <v>48</v>
      </c>
      <c r="E6" t="s">
        <v>49</v>
      </c>
      <c r="F6" t="s">
        <v>176</v>
      </c>
      <c r="G6" t="s">
        <v>16</v>
      </c>
      <c r="H6" t="s">
        <v>39</v>
      </c>
      <c r="J6" t="s">
        <v>48</v>
      </c>
      <c r="K6" t="s">
        <v>189</v>
      </c>
      <c r="L6" t="s">
        <v>122</v>
      </c>
      <c r="M6" s="5">
        <v>38.216250000000002</v>
      </c>
      <c r="N6" s="5">
        <v>105.74751621237203</v>
      </c>
      <c r="O6" s="5">
        <v>0.24006068099303307</v>
      </c>
      <c r="P6" t="s">
        <v>17</v>
      </c>
    </row>
    <row r="7" spans="1:16">
      <c r="A7" s="8" t="str">
        <f t="shared" si="0"/>
        <v>ZAF</v>
      </c>
      <c r="C7" t="s">
        <v>27</v>
      </c>
      <c r="D7" t="s">
        <v>50</v>
      </c>
      <c r="E7" t="s">
        <v>51</v>
      </c>
      <c r="F7" t="s">
        <v>176</v>
      </c>
      <c r="G7" t="s">
        <v>16</v>
      </c>
      <c r="H7" t="s">
        <v>39</v>
      </c>
      <c r="J7" t="s">
        <v>50</v>
      </c>
      <c r="K7" t="s">
        <v>189</v>
      </c>
      <c r="L7" t="s">
        <v>122</v>
      </c>
      <c r="M7" s="5">
        <v>37.311</v>
      </c>
      <c r="N7" s="5">
        <v>80.785656162241295</v>
      </c>
      <c r="O7" s="5">
        <v>0.24932248532604326</v>
      </c>
      <c r="P7" t="s">
        <v>17</v>
      </c>
    </row>
    <row r="8" spans="1:16">
      <c r="A8" s="8" t="str">
        <f t="shared" si="0"/>
        <v>ZAF</v>
      </c>
      <c r="C8" t="s">
        <v>27</v>
      </c>
      <c r="D8" t="s">
        <v>52</v>
      </c>
      <c r="E8" t="s">
        <v>53</v>
      </c>
      <c r="F8" t="s">
        <v>176</v>
      </c>
      <c r="G8" t="s">
        <v>16</v>
      </c>
      <c r="H8" t="s">
        <v>39</v>
      </c>
      <c r="J8" t="s">
        <v>52</v>
      </c>
      <c r="K8" t="s">
        <v>189</v>
      </c>
      <c r="L8" t="s">
        <v>122</v>
      </c>
      <c r="M8" s="5">
        <v>84.534750000000003</v>
      </c>
      <c r="N8" s="5">
        <v>105.74751621237203</v>
      </c>
      <c r="O8" s="5">
        <v>0.24927204492826924</v>
      </c>
      <c r="P8" t="s">
        <v>17</v>
      </c>
    </row>
    <row r="9" spans="1:16">
      <c r="A9" s="8" t="str">
        <f t="shared" si="0"/>
        <v>ZAF</v>
      </c>
      <c r="C9" t="s">
        <v>27</v>
      </c>
      <c r="D9" t="s">
        <v>54</v>
      </c>
      <c r="E9" t="s">
        <v>55</v>
      </c>
      <c r="F9" t="s">
        <v>176</v>
      </c>
      <c r="G9" t="s">
        <v>16</v>
      </c>
      <c r="H9" t="s">
        <v>39</v>
      </c>
      <c r="J9" t="s">
        <v>54</v>
      </c>
      <c r="K9" t="s">
        <v>189</v>
      </c>
      <c r="L9" t="s">
        <v>122</v>
      </c>
      <c r="M9" s="5">
        <v>1.155</v>
      </c>
      <c r="N9" s="5">
        <v>0</v>
      </c>
      <c r="O9" s="5">
        <v>0.26400000000000001</v>
      </c>
      <c r="P9" t="s">
        <v>17</v>
      </c>
    </row>
    <row r="10" spans="1:16">
      <c r="A10" s="8" t="str">
        <f t="shared" si="0"/>
        <v>ZAF</v>
      </c>
      <c r="C10" t="s">
        <v>27</v>
      </c>
      <c r="D10" t="s">
        <v>56</v>
      </c>
      <c r="E10" t="s">
        <v>57</v>
      </c>
      <c r="F10" t="s">
        <v>176</v>
      </c>
      <c r="G10" t="s">
        <v>16</v>
      </c>
      <c r="H10" t="s">
        <v>39</v>
      </c>
      <c r="J10" t="s">
        <v>56</v>
      </c>
      <c r="K10" t="s">
        <v>189</v>
      </c>
      <c r="L10" t="s">
        <v>122</v>
      </c>
      <c r="M10" s="5">
        <v>16.146000000000001</v>
      </c>
      <c r="N10" s="5">
        <v>80.785656162241295</v>
      </c>
      <c r="O10" s="5">
        <v>0.25969077480490521</v>
      </c>
      <c r="P10" t="s">
        <v>17</v>
      </c>
    </row>
    <row r="11" spans="1:16">
      <c r="A11" s="8" t="str">
        <f t="shared" si="0"/>
        <v>ZAF</v>
      </c>
      <c r="C11" t="s">
        <v>27</v>
      </c>
      <c r="D11" t="s">
        <v>58</v>
      </c>
      <c r="E11" t="s">
        <v>59</v>
      </c>
      <c r="F11" t="s">
        <v>176</v>
      </c>
      <c r="G11" t="s">
        <v>16</v>
      </c>
      <c r="H11" t="s">
        <v>39</v>
      </c>
      <c r="J11" t="s">
        <v>58</v>
      </c>
      <c r="K11" t="s">
        <v>189</v>
      </c>
      <c r="L11" t="s">
        <v>122</v>
      </c>
      <c r="M11" s="5">
        <v>29.504250000000003</v>
      </c>
      <c r="N11" s="5">
        <v>105.74751621237203</v>
      </c>
      <c r="O11" s="5">
        <v>0.25981791606294008</v>
      </c>
      <c r="P11" t="s">
        <v>17</v>
      </c>
    </row>
    <row r="12" spans="1:16">
      <c r="A12" s="8" t="str">
        <f t="shared" si="0"/>
        <v>ZAF</v>
      </c>
      <c r="C12" t="s">
        <v>27</v>
      </c>
      <c r="D12" t="s">
        <v>60</v>
      </c>
      <c r="E12" t="s">
        <v>61</v>
      </c>
      <c r="F12" t="s">
        <v>176</v>
      </c>
      <c r="G12" t="s">
        <v>16</v>
      </c>
      <c r="H12" t="s">
        <v>39</v>
      </c>
      <c r="J12" t="s">
        <v>60</v>
      </c>
      <c r="K12" t="s">
        <v>189</v>
      </c>
      <c r="L12" t="s">
        <v>122</v>
      </c>
      <c r="M12" s="5">
        <v>1.2172499999999999</v>
      </c>
      <c r="N12" s="5">
        <v>145.23264029166972</v>
      </c>
      <c r="O12" s="5">
        <v>0.25800000000000001</v>
      </c>
      <c r="P12" t="s">
        <v>17</v>
      </c>
    </row>
    <row r="13" spans="1:16">
      <c r="A13" s="8" t="str">
        <f t="shared" si="0"/>
        <v>ZAF</v>
      </c>
      <c r="C13" t="s">
        <v>27</v>
      </c>
      <c r="D13" t="s">
        <v>62</v>
      </c>
      <c r="E13" t="s">
        <v>63</v>
      </c>
      <c r="F13" t="s">
        <v>176</v>
      </c>
      <c r="G13" t="s">
        <v>16</v>
      </c>
      <c r="H13" t="s">
        <v>39</v>
      </c>
      <c r="J13" t="s">
        <v>62</v>
      </c>
      <c r="K13" t="s">
        <v>189</v>
      </c>
      <c r="L13" t="s">
        <v>122</v>
      </c>
      <c r="M13" s="5">
        <v>10.337249999999999</v>
      </c>
      <c r="N13" s="5">
        <v>0</v>
      </c>
      <c r="O13" s="5">
        <v>0.26797866937531745</v>
      </c>
      <c r="P13" t="s">
        <v>17</v>
      </c>
    </row>
    <row r="14" spans="1:16">
      <c r="A14" s="8" t="str">
        <f t="shared" si="0"/>
        <v>ZAF</v>
      </c>
      <c r="C14" t="s">
        <v>27</v>
      </c>
      <c r="D14" t="s">
        <v>64</v>
      </c>
      <c r="E14" t="s">
        <v>65</v>
      </c>
      <c r="F14" t="s">
        <v>176</v>
      </c>
      <c r="G14" t="s">
        <v>16</v>
      </c>
      <c r="H14" t="s">
        <v>39</v>
      </c>
      <c r="J14" t="s">
        <v>64</v>
      </c>
      <c r="K14" t="s">
        <v>189</v>
      </c>
      <c r="L14" t="s">
        <v>122</v>
      </c>
      <c r="M14" s="5">
        <v>39.425249999999998</v>
      </c>
      <c r="N14" s="5">
        <v>80.785656162241295</v>
      </c>
      <c r="O14" s="5">
        <v>0.26934456978712884</v>
      </c>
      <c r="P14" t="s">
        <v>17</v>
      </c>
    </row>
    <row r="15" spans="1:16">
      <c r="A15" s="8" t="str">
        <f t="shared" si="0"/>
        <v>ZAF</v>
      </c>
      <c r="C15" t="s">
        <v>27</v>
      </c>
      <c r="D15" t="s">
        <v>66</v>
      </c>
      <c r="E15" t="s">
        <v>67</v>
      </c>
      <c r="F15" t="s">
        <v>176</v>
      </c>
      <c r="G15" t="s">
        <v>16</v>
      </c>
      <c r="H15" t="s">
        <v>39</v>
      </c>
      <c r="J15" t="s">
        <v>66</v>
      </c>
      <c r="K15" t="s">
        <v>189</v>
      </c>
      <c r="L15" t="s">
        <v>122</v>
      </c>
      <c r="M15" s="5">
        <v>14.602500000000001</v>
      </c>
      <c r="N15" s="5">
        <v>105.74751621237203</v>
      </c>
      <c r="O15" s="5">
        <v>0.26675038520801225</v>
      </c>
      <c r="P15" t="s">
        <v>17</v>
      </c>
    </row>
    <row r="16" spans="1:16">
      <c r="A16" s="8" t="str">
        <f t="shared" si="0"/>
        <v>ZAF</v>
      </c>
      <c r="C16" t="s">
        <v>27</v>
      </c>
      <c r="D16" t="s">
        <v>68</v>
      </c>
      <c r="E16" t="s">
        <v>69</v>
      </c>
      <c r="F16" t="s">
        <v>176</v>
      </c>
      <c r="G16" t="s">
        <v>16</v>
      </c>
      <c r="H16" t="s">
        <v>39</v>
      </c>
      <c r="J16" t="s">
        <v>68</v>
      </c>
      <c r="K16" t="s">
        <v>189</v>
      </c>
      <c r="L16" t="s">
        <v>122</v>
      </c>
      <c r="M16" s="5">
        <v>6.6179999999999994</v>
      </c>
      <c r="N16" s="5">
        <v>0</v>
      </c>
      <c r="O16" s="5">
        <v>0.27999682683590216</v>
      </c>
      <c r="P16" t="s">
        <v>17</v>
      </c>
    </row>
    <row r="17" spans="1:16">
      <c r="A17" s="8" t="str">
        <f t="shared" si="0"/>
        <v>ZAF</v>
      </c>
      <c r="C17" t="s">
        <v>27</v>
      </c>
      <c r="D17" t="s">
        <v>70</v>
      </c>
      <c r="E17" t="s">
        <v>71</v>
      </c>
      <c r="F17" t="s">
        <v>176</v>
      </c>
      <c r="G17" t="s">
        <v>16</v>
      </c>
      <c r="H17" t="s">
        <v>39</v>
      </c>
      <c r="J17" t="s">
        <v>70</v>
      </c>
      <c r="K17" t="s">
        <v>189</v>
      </c>
      <c r="L17" t="s">
        <v>122</v>
      </c>
      <c r="M17" s="5">
        <v>20.594250000000002</v>
      </c>
      <c r="N17" s="5">
        <v>80.785656162241295</v>
      </c>
      <c r="O17" s="5">
        <v>0.27879125241268793</v>
      </c>
      <c r="P17" t="s">
        <v>17</v>
      </c>
    </row>
    <row r="18" spans="1:16">
      <c r="A18" s="8" t="str">
        <f t="shared" si="0"/>
        <v>ZAF</v>
      </c>
      <c r="C18" t="s">
        <v>27</v>
      </c>
      <c r="D18" t="s">
        <v>72</v>
      </c>
      <c r="E18" t="s">
        <v>73</v>
      </c>
      <c r="F18" t="s">
        <v>176</v>
      </c>
      <c r="G18" t="s">
        <v>16</v>
      </c>
      <c r="H18" t="s">
        <v>39</v>
      </c>
      <c r="J18" t="s">
        <v>72</v>
      </c>
      <c r="K18" t="s">
        <v>189</v>
      </c>
      <c r="L18" t="s">
        <v>122</v>
      </c>
      <c r="M18" s="5">
        <v>8.645249999999999</v>
      </c>
      <c r="N18" s="5">
        <v>105.74751621237203</v>
      </c>
      <c r="O18" s="5">
        <v>0.28196217576125626</v>
      </c>
      <c r="P18" t="s">
        <v>17</v>
      </c>
    </row>
    <row r="19" spans="1:16">
      <c r="A19" s="8" t="str">
        <f t="shared" si="0"/>
        <v>ZAF</v>
      </c>
      <c r="C19" t="s">
        <v>27</v>
      </c>
      <c r="D19" t="s">
        <v>74</v>
      </c>
      <c r="E19" t="s">
        <v>75</v>
      </c>
      <c r="F19" t="s">
        <v>176</v>
      </c>
      <c r="G19" t="s">
        <v>16</v>
      </c>
      <c r="H19" t="s">
        <v>39</v>
      </c>
      <c r="J19" t="s">
        <v>74</v>
      </c>
      <c r="K19" t="s">
        <v>189</v>
      </c>
      <c r="L19" t="s">
        <v>122</v>
      </c>
      <c r="M19" s="5">
        <v>2.1585000000000001</v>
      </c>
      <c r="N19" s="5">
        <v>145.23264029166972</v>
      </c>
      <c r="O19" s="5">
        <v>0.27800000000000002</v>
      </c>
      <c r="P19" t="s">
        <v>17</v>
      </c>
    </row>
    <row r="20" spans="1:16">
      <c r="A20" s="8" t="str">
        <f t="shared" si="0"/>
        <v>ZAF</v>
      </c>
      <c r="C20" t="s">
        <v>27</v>
      </c>
      <c r="D20" t="s">
        <v>76</v>
      </c>
      <c r="E20" t="s">
        <v>77</v>
      </c>
      <c r="F20" t="s">
        <v>176</v>
      </c>
      <c r="G20" t="s">
        <v>16</v>
      </c>
      <c r="H20" t="s">
        <v>39</v>
      </c>
      <c r="J20" t="s">
        <v>76</v>
      </c>
      <c r="K20" t="s">
        <v>189</v>
      </c>
      <c r="L20" t="s">
        <v>122</v>
      </c>
      <c r="M20" s="5">
        <v>7.8465000000000007</v>
      </c>
      <c r="N20" s="5">
        <v>80.785656162241295</v>
      </c>
      <c r="O20" s="5">
        <v>0.28868065379468549</v>
      </c>
      <c r="P20" t="s">
        <v>17</v>
      </c>
    </row>
    <row r="21" spans="1:16">
      <c r="A21" s="8" t="str">
        <f t="shared" si="0"/>
        <v>ZAF</v>
      </c>
      <c r="C21" t="s">
        <v>27</v>
      </c>
      <c r="D21" t="s">
        <v>78</v>
      </c>
      <c r="E21" t="s">
        <v>79</v>
      </c>
      <c r="F21" t="s">
        <v>176</v>
      </c>
      <c r="G21" t="s">
        <v>16</v>
      </c>
      <c r="H21" t="s">
        <v>39</v>
      </c>
      <c r="J21" t="s">
        <v>78</v>
      </c>
      <c r="K21" t="s">
        <v>189</v>
      </c>
      <c r="L21" t="s">
        <v>122</v>
      </c>
      <c r="M21" s="5">
        <v>12.156000000000001</v>
      </c>
      <c r="N21" s="5">
        <v>105.74751621237203</v>
      </c>
      <c r="O21" s="5">
        <v>0.29018274925962478</v>
      </c>
      <c r="P21" t="s">
        <v>17</v>
      </c>
    </row>
    <row r="22" spans="1:16">
      <c r="A22" s="8" t="str">
        <f t="shared" si="0"/>
        <v>ZAF</v>
      </c>
      <c r="C22" t="s">
        <v>27</v>
      </c>
      <c r="D22" t="s">
        <v>80</v>
      </c>
      <c r="E22" t="s">
        <v>81</v>
      </c>
      <c r="F22" t="s">
        <v>176</v>
      </c>
      <c r="G22" t="s">
        <v>16</v>
      </c>
      <c r="H22" t="s">
        <v>39</v>
      </c>
      <c r="J22" t="s">
        <v>80</v>
      </c>
      <c r="K22" t="s">
        <v>189</v>
      </c>
      <c r="L22" t="s">
        <v>122</v>
      </c>
      <c r="M22" s="5">
        <v>0.69674999999999998</v>
      </c>
      <c r="N22" s="5">
        <v>145.23264029166972</v>
      </c>
      <c r="O22" s="5">
        <v>0.28799999999999998</v>
      </c>
      <c r="P22" t="s">
        <v>17</v>
      </c>
    </row>
    <row r="23" spans="1:16">
      <c r="A23" s="8" t="str">
        <f t="shared" si="0"/>
        <v>ZAF</v>
      </c>
      <c r="C23" t="s">
        <v>27</v>
      </c>
      <c r="D23" t="s">
        <v>82</v>
      </c>
      <c r="E23" t="s">
        <v>83</v>
      </c>
      <c r="F23" t="s">
        <v>176</v>
      </c>
      <c r="G23" t="s">
        <v>16</v>
      </c>
      <c r="H23" t="s">
        <v>39</v>
      </c>
      <c r="J23" t="s">
        <v>82</v>
      </c>
      <c r="K23" t="s">
        <v>189</v>
      </c>
      <c r="L23" t="s">
        <v>122</v>
      </c>
      <c r="M23" s="5">
        <v>10.198500000000001</v>
      </c>
      <c r="N23" s="5">
        <v>0</v>
      </c>
      <c r="O23" s="5">
        <v>0.29723047506986316</v>
      </c>
      <c r="P23" t="s">
        <v>17</v>
      </c>
    </row>
    <row r="24" spans="1:16">
      <c r="A24" s="8" t="str">
        <f t="shared" si="0"/>
        <v>ZAF</v>
      </c>
      <c r="C24" t="s">
        <v>27</v>
      </c>
      <c r="D24" t="s">
        <v>84</v>
      </c>
      <c r="E24" t="s">
        <v>85</v>
      </c>
      <c r="F24" t="s">
        <v>176</v>
      </c>
      <c r="G24" t="s">
        <v>16</v>
      </c>
      <c r="H24" t="s">
        <v>39</v>
      </c>
      <c r="J24" t="s">
        <v>84</v>
      </c>
      <c r="K24" t="s">
        <v>189</v>
      </c>
      <c r="L24" t="s">
        <v>122</v>
      </c>
      <c r="M24" s="5">
        <v>3.4837500000000006</v>
      </c>
      <c r="N24" s="5">
        <v>80.785656162241295</v>
      </c>
      <c r="O24" s="5">
        <v>0.29516017222820234</v>
      </c>
      <c r="P24" t="s">
        <v>17</v>
      </c>
    </row>
    <row r="25" spans="1:16">
      <c r="A25" s="8" t="str">
        <f t="shared" si="0"/>
        <v>ZAF</v>
      </c>
      <c r="C25" t="s">
        <v>27</v>
      </c>
      <c r="D25" t="s">
        <v>86</v>
      </c>
      <c r="E25" t="s">
        <v>87</v>
      </c>
      <c r="F25" t="s">
        <v>176</v>
      </c>
      <c r="G25" t="s">
        <v>16</v>
      </c>
      <c r="H25" t="s">
        <v>39</v>
      </c>
      <c r="J25" t="s">
        <v>86</v>
      </c>
      <c r="K25" t="s">
        <v>189</v>
      </c>
      <c r="L25" t="s">
        <v>122</v>
      </c>
      <c r="M25" s="5">
        <v>2.53125</v>
      </c>
      <c r="N25" s="5">
        <v>105.74751621237203</v>
      </c>
      <c r="O25" s="5">
        <v>0.29899999999999999</v>
      </c>
      <c r="P25" t="s">
        <v>17</v>
      </c>
    </row>
    <row r="26" spans="1:16">
      <c r="A26" s="8" t="str">
        <f t="shared" si="0"/>
        <v>ZAF</v>
      </c>
      <c r="C26" t="s">
        <v>27</v>
      </c>
      <c r="D26" t="s">
        <v>88</v>
      </c>
      <c r="E26" t="s">
        <v>89</v>
      </c>
      <c r="F26" t="s">
        <v>176</v>
      </c>
      <c r="G26" t="s">
        <v>16</v>
      </c>
      <c r="H26" t="s">
        <v>39</v>
      </c>
      <c r="J26" t="s">
        <v>88</v>
      </c>
      <c r="K26" t="s">
        <v>189</v>
      </c>
      <c r="L26" t="s">
        <v>122</v>
      </c>
      <c r="M26" s="5">
        <v>1.0874999999999999</v>
      </c>
      <c r="N26" s="5">
        <v>145.23264029166972</v>
      </c>
      <c r="O26" s="5">
        <v>0.29899999999999999</v>
      </c>
      <c r="P26" t="s">
        <v>17</v>
      </c>
    </row>
    <row r="27" spans="1:16">
      <c r="A27" s="8" t="str">
        <f t="shared" si="0"/>
        <v>ZAF</v>
      </c>
      <c r="C27" t="s">
        <v>27</v>
      </c>
      <c r="D27" t="s">
        <v>90</v>
      </c>
      <c r="E27" t="s">
        <v>91</v>
      </c>
      <c r="F27" t="s">
        <v>176</v>
      </c>
      <c r="G27" t="s">
        <v>16</v>
      </c>
      <c r="H27" t="s">
        <v>39</v>
      </c>
      <c r="J27" t="s">
        <v>90</v>
      </c>
      <c r="K27" t="s">
        <v>189</v>
      </c>
      <c r="L27" t="s">
        <v>122</v>
      </c>
      <c r="M27" s="5">
        <v>4.9770000000000003</v>
      </c>
      <c r="N27" s="5">
        <v>0</v>
      </c>
      <c r="O27" s="5">
        <v>0.31184810126582274</v>
      </c>
      <c r="P27" t="s">
        <v>17</v>
      </c>
    </row>
    <row r="28" spans="1:16">
      <c r="A28" s="8" t="str">
        <f t="shared" si="0"/>
        <v>ZAF</v>
      </c>
      <c r="C28" t="s">
        <v>27</v>
      </c>
      <c r="D28" t="s">
        <v>92</v>
      </c>
      <c r="E28" t="s">
        <v>93</v>
      </c>
      <c r="F28" t="s">
        <v>176</v>
      </c>
      <c r="G28" t="s">
        <v>16</v>
      </c>
      <c r="H28" t="s">
        <v>39</v>
      </c>
      <c r="J28" t="s">
        <v>92</v>
      </c>
      <c r="K28" t="s">
        <v>189</v>
      </c>
      <c r="L28" t="s">
        <v>122</v>
      </c>
      <c r="M28" s="5">
        <v>1.29525</v>
      </c>
      <c r="N28" s="5">
        <v>80.785656162241295</v>
      </c>
      <c r="O28" s="5">
        <v>0.309</v>
      </c>
      <c r="P28" t="s">
        <v>17</v>
      </c>
    </row>
    <row r="29" spans="1:16">
      <c r="A29" s="8" t="str">
        <f t="shared" si="0"/>
        <v>ZAF</v>
      </c>
      <c r="C29" t="s">
        <v>27</v>
      </c>
      <c r="D29" t="s">
        <v>94</v>
      </c>
      <c r="E29" t="s">
        <v>95</v>
      </c>
      <c r="F29" t="s">
        <v>176</v>
      </c>
      <c r="G29" t="s">
        <v>16</v>
      </c>
      <c r="H29" t="s">
        <v>39</v>
      </c>
      <c r="J29" t="s">
        <v>94</v>
      </c>
      <c r="K29" t="s">
        <v>189</v>
      </c>
      <c r="L29" t="s">
        <v>122</v>
      </c>
      <c r="M29" s="5">
        <v>1.4902500000000001</v>
      </c>
      <c r="N29" s="5">
        <v>105.74751621237203</v>
      </c>
      <c r="O29" s="5">
        <v>0.311</v>
      </c>
      <c r="P29" t="s">
        <v>17</v>
      </c>
    </row>
    <row r="30" spans="1:16">
      <c r="A30" s="8" t="str">
        <f t="shared" si="0"/>
        <v>ZAF</v>
      </c>
      <c r="C30" t="s">
        <v>27</v>
      </c>
      <c r="D30" t="s">
        <v>96</v>
      </c>
      <c r="E30" t="s">
        <v>97</v>
      </c>
      <c r="F30" t="s">
        <v>176</v>
      </c>
      <c r="G30" t="s">
        <v>16</v>
      </c>
      <c r="H30" t="s">
        <v>39</v>
      </c>
      <c r="J30" t="s">
        <v>96</v>
      </c>
      <c r="K30" t="s">
        <v>189</v>
      </c>
      <c r="L30" t="s">
        <v>122</v>
      </c>
      <c r="M30" s="5">
        <v>0.75149999999999995</v>
      </c>
      <c r="N30" s="5">
        <v>0</v>
      </c>
      <c r="O30" s="5">
        <v>0.31503992015968069</v>
      </c>
      <c r="P30" t="s">
        <v>17</v>
      </c>
    </row>
    <row r="31" spans="1:16">
      <c r="A31" s="8" t="str">
        <f t="shared" si="0"/>
        <v>ZAF</v>
      </c>
      <c r="C31" t="s">
        <v>27</v>
      </c>
      <c r="D31" t="s">
        <v>98</v>
      </c>
      <c r="E31" t="s">
        <v>99</v>
      </c>
      <c r="F31" t="s">
        <v>176</v>
      </c>
      <c r="G31" t="s">
        <v>16</v>
      </c>
      <c r="H31" t="s">
        <v>39</v>
      </c>
      <c r="J31" t="s">
        <v>98</v>
      </c>
      <c r="K31" t="s">
        <v>189</v>
      </c>
      <c r="L31" t="s">
        <v>122</v>
      </c>
      <c r="M31" s="5">
        <v>9.2250000000000014</v>
      </c>
      <c r="N31" s="5">
        <v>80.785656162241295</v>
      </c>
      <c r="O31" s="5">
        <v>0.31771512195121954</v>
      </c>
      <c r="P31" t="s">
        <v>17</v>
      </c>
    </row>
    <row r="32" spans="1:16">
      <c r="A32" s="8" t="str">
        <f t="shared" si="0"/>
        <v>ZAF</v>
      </c>
      <c r="C32" t="s">
        <v>27</v>
      </c>
      <c r="D32" t="s">
        <v>100</v>
      </c>
      <c r="E32" t="s">
        <v>101</v>
      </c>
      <c r="F32" t="s">
        <v>176</v>
      </c>
      <c r="G32" t="s">
        <v>16</v>
      </c>
      <c r="H32" t="s">
        <v>39</v>
      </c>
      <c r="J32" t="s">
        <v>100</v>
      </c>
      <c r="K32" t="s">
        <v>189</v>
      </c>
      <c r="L32" t="s">
        <v>122</v>
      </c>
      <c r="M32" s="5">
        <v>5.10975</v>
      </c>
      <c r="N32" s="5">
        <v>105.74751621237203</v>
      </c>
      <c r="O32" s="5">
        <v>0.31817965653896957</v>
      </c>
      <c r="P32" t="s">
        <v>17</v>
      </c>
    </row>
    <row r="33" spans="1:16">
      <c r="A33" s="8" t="str">
        <f t="shared" si="0"/>
        <v>ZAF</v>
      </c>
      <c r="C33" t="s">
        <v>27</v>
      </c>
      <c r="D33" t="s">
        <v>102</v>
      </c>
      <c r="E33" t="s">
        <v>103</v>
      </c>
      <c r="F33" t="s">
        <v>176</v>
      </c>
      <c r="G33" t="s">
        <v>16</v>
      </c>
      <c r="H33" t="s">
        <v>39</v>
      </c>
      <c r="J33" t="s">
        <v>102</v>
      </c>
      <c r="K33" t="s">
        <v>189</v>
      </c>
      <c r="L33" t="s">
        <v>122</v>
      </c>
      <c r="M33" s="5">
        <v>0.23099999999999998</v>
      </c>
      <c r="N33" s="5">
        <v>0</v>
      </c>
      <c r="O33" s="5">
        <v>0.32723376623376627</v>
      </c>
      <c r="P33" t="s">
        <v>17</v>
      </c>
    </row>
    <row r="34" spans="1:16">
      <c r="A34" s="8" t="str">
        <f t="shared" si="0"/>
        <v>ZAF</v>
      </c>
      <c r="C34" t="s">
        <v>27</v>
      </c>
      <c r="D34" t="s">
        <v>104</v>
      </c>
      <c r="E34" t="s">
        <v>105</v>
      </c>
      <c r="F34" t="s">
        <v>176</v>
      </c>
      <c r="G34" t="s">
        <v>16</v>
      </c>
      <c r="H34" t="s">
        <v>39</v>
      </c>
      <c r="J34" t="s">
        <v>104</v>
      </c>
      <c r="K34" t="s">
        <v>189</v>
      </c>
      <c r="L34" t="s">
        <v>122</v>
      </c>
      <c r="M34" s="5">
        <v>0.80474999999999997</v>
      </c>
      <c r="N34" s="5">
        <v>105.74751621237203</v>
      </c>
      <c r="O34" s="5">
        <v>0.32500000000000001</v>
      </c>
      <c r="P34" t="s">
        <v>17</v>
      </c>
    </row>
    <row r="35" spans="1:16">
      <c r="A35" s="8" t="str">
        <f t="shared" si="0"/>
        <v>ZAF</v>
      </c>
      <c r="C35" t="s">
        <v>27</v>
      </c>
      <c r="D35" t="s">
        <v>106</v>
      </c>
      <c r="E35" t="s">
        <v>107</v>
      </c>
      <c r="F35" t="s">
        <v>176</v>
      </c>
      <c r="G35" t="s">
        <v>16</v>
      </c>
      <c r="H35" t="s">
        <v>39</v>
      </c>
      <c r="J35" t="s">
        <v>106</v>
      </c>
      <c r="K35" t="s">
        <v>189</v>
      </c>
      <c r="L35" t="s">
        <v>122</v>
      </c>
      <c r="M35" s="5">
        <v>0.80474999999999997</v>
      </c>
      <c r="N35" s="5">
        <v>0</v>
      </c>
      <c r="O35" s="5">
        <v>0.33899720410065237</v>
      </c>
      <c r="P35" t="s">
        <v>17</v>
      </c>
    </row>
    <row r="36" spans="1:16">
      <c r="A36" s="8" t="str">
        <f t="shared" si="0"/>
        <v>ZAF</v>
      </c>
      <c r="C36" t="s">
        <v>27</v>
      </c>
      <c r="D36" t="s">
        <v>108</v>
      </c>
      <c r="E36" t="s">
        <v>109</v>
      </c>
      <c r="F36" t="s">
        <v>176</v>
      </c>
      <c r="G36" t="s">
        <v>16</v>
      </c>
      <c r="H36" t="s">
        <v>39</v>
      </c>
      <c r="J36" t="s">
        <v>108</v>
      </c>
      <c r="K36" t="s">
        <v>189</v>
      </c>
      <c r="L36" t="s">
        <v>122</v>
      </c>
      <c r="M36" s="5">
        <v>2.53125</v>
      </c>
      <c r="N36" s="5">
        <v>80.785656162241295</v>
      </c>
      <c r="O36" s="5">
        <v>0.34399999999999997</v>
      </c>
      <c r="P36" t="s">
        <v>17</v>
      </c>
    </row>
    <row r="37" spans="1:16">
      <c r="A37" s="8" t="str">
        <f t="shared" si="0"/>
        <v>ZAF</v>
      </c>
      <c r="C37" t="s">
        <v>27</v>
      </c>
      <c r="D37" t="s">
        <v>110</v>
      </c>
      <c r="E37" t="s">
        <v>111</v>
      </c>
      <c r="F37" t="s">
        <v>176</v>
      </c>
      <c r="G37" t="s">
        <v>16</v>
      </c>
      <c r="H37" t="s">
        <v>39</v>
      </c>
      <c r="J37" t="s">
        <v>110</v>
      </c>
      <c r="K37" t="s">
        <v>189</v>
      </c>
      <c r="L37" t="s">
        <v>122</v>
      </c>
      <c r="M37" s="5">
        <v>1.71</v>
      </c>
      <c r="N37" s="5">
        <v>0</v>
      </c>
      <c r="O37" s="5">
        <v>0.34799999999999998</v>
      </c>
      <c r="P37" t="s">
        <v>17</v>
      </c>
    </row>
    <row r="38" spans="1:16">
      <c r="A38" s="8" t="str">
        <f t="shared" si="0"/>
        <v>ZAF</v>
      </c>
      <c r="C38" t="s">
        <v>27</v>
      </c>
      <c r="D38" t="s">
        <v>112</v>
      </c>
      <c r="E38" t="s">
        <v>113</v>
      </c>
      <c r="F38" t="s">
        <v>176</v>
      </c>
      <c r="G38" t="s">
        <v>16</v>
      </c>
      <c r="H38" t="s">
        <v>39</v>
      </c>
      <c r="J38" t="s">
        <v>112</v>
      </c>
      <c r="K38" t="s">
        <v>189</v>
      </c>
      <c r="L38" t="s">
        <v>122</v>
      </c>
      <c r="M38" s="5">
        <v>4.2967500000000003</v>
      </c>
      <c r="N38" s="5">
        <v>80.785656162241295</v>
      </c>
      <c r="O38" s="5">
        <v>0.34499999999999997</v>
      </c>
      <c r="P38" t="s">
        <v>17</v>
      </c>
    </row>
    <row r="39" spans="1:16">
      <c r="A39" s="8" t="str">
        <f t="shared" si="0"/>
        <v>ZAF</v>
      </c>
      <c r="C39" t="s">
        <v>27</v>
      </c>
      <c r="D39" t="s">
        <v>114</v>
      </c>
      <c r="E39" t="s">
        <v>115</v>
      </c>
      <c r="F39" t="s">
        <v>176</v>
      </c>
      <c r="G39" t="s">
        <v>16</v>
      </c>
      <c r="H39" t="s">
        <v>39</v>
      </c>
      <c r="J39" t="s">
        <v>114</v>
      </c>
      <c r="K39" t="s">
        <v>189</v>
      </c>
      <c r="L39" t="s">
        <v>122</v>
      </c>
      <c r="M39" s="5">
        <v>0.22650000000000001</v>
      </c>
      <c r="N39" s="5">
        <v>80.785656162241295</v>
      </c>
      <c r="O39" s="5">
        <v>0.35699999999999998</v>
      </c>
      <c r="P39" t="s">
        <v>17</v>
      </c>
    </row>
    <row r="40" spans="1:16">
      <c r="A40" s="8" t="str">
        <f t="shared" si="0"/>
        <v>ZAF</v>
      </c>
      <c r="C40" t="s">
        <v>27</v>
      </c>
      <c r="D40" t="s">
        <v>116</v>
      </c>
      <c r="E40" t="s">
        <v>117</v>
      </c>
      <c r="F40" t="s">
        <v>176</v>
      </c>
      <c r="G40" t="s">
        <v>16</v>
      </c>
      <c r="H40" t="s">
        <v>39</v>
      </c>
      <c r="J40" t="s">
        <v>116</v>
      </c>
      <c r="K40" t="s">
        <v>189</v>
      </c>
      <c r="L40" t="s">
        <v>122</v>
      </c>
      <c r="M40" s="5">
        <v>0.36675000000000002</v>
      </c>
      <c r="N40" s="5">
        <v>80.785656162241295</v>
      </c>
      <c r="O40" s="5">
        <v>0.42899999999999999</v>
      </c>
      <c r="P40" t="s">
        <v>17</v>
      </c>
    </row>
    <row r="41" spans="1:16">
      <c r="A41" s="8" t="str">
        <f t="shared" si="0"/>
        <v>ZAF</v>
      </c>
      <c r="C41" t="s">
        <v>27</v>
      </c>
      <c r="D41" t="s">
        <v>118</v>
      </c>
      <c r="E41" t="s">
        <v>119</v>
      </c>
      <c r="F41" t="s">
        <v>176</v>
      </c>
      <c r="G41" t="s">
        <v>16</v>
      </c>
      <c r="H41" t="s">
        <v>39</v>
      </c>
      <c r="J41" t="s">
        <v>118</v>
      </c>
      <c r="K41" t="s">
        <v>189</v>
      </c>
      <c r="L41" t="s">
        <v>122</v>
      </c>
      <c r="M41" s="5">
        <v>6.0000000000000001E-3</v>
      </c>
      <c r="N41" s="5">
        <v>0</v>
      </c>
      <c r="O41" s="5">
        <v>0.46300000000000002</v>
      </c>
      <c r="P41" t="s">
        <v>17</v>
      </c>
    </row>
    <row r="42" spans="1:16">
      <c r="A42" s="8" t="str">
        <f t="shared" si="0"/>
        <v>ZAF</v>
      </c>
      <c r="C42" t="s">
        <v>27</v>
      </c>
      <c r="D42" t="s">
        <v>120</v>
      </c>
      <c r="E42" t="s">
        <v>121</v>
      </c>
      <c r="F42" t="s">
        <v>176</v>
      </c>
      <c r="G42" t="s">
        <v>16</v>
      </c>
      <c r="H42" t="s">
        <v>39</v>
      </c>
      <c r="J42" t="s">
        <v>120</v>
      </c>
      <c r="K42" t="s">
        <v>189</v>
      </c>
      <c r="L42" t="s">
        <v>122</v>
      </c>
      <c r="M42" s="5">
        <v>2.1749999999999999E-2</v>
      </c>
      <c r="N42" s="5">
        <v>0</v>
      </c>
      <c r="O42" s="5">
        <v>0.49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24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ZAF</v>
      </c>
      <c r="C5" t="s">
        <v>27</v>
      </c>
      <c r="D5" t="s">
        <v>123</v>
      </c>
      <c r="E5" t="s">
        <v>124</v>
      </c>
      <c r="F5" t="s">
        <v>176</v>
      </c>
      <c r="G5" t="s">
        <v>16</v>
      </c>
      <c r="H5" t="s">
        <v>39</v>
      </c>
      <c r="K5" t="s">
        <v>123</v>
      </c>
      <c r="L5" t="s">
        <v>189</v>
      </c>
      <c r="M5" t="s">
        <v>122</v>
      </c>
      <c r="N5" s="5">
        <v>4.2952500000000002</v>
      </c>
      <c r="O5" s="5">
        <v>199.69488040104588</v>
      </c>
      <c r="P5" s="5">
        <v>0.30199999999999999</v>
      </c>
      <c r="Q5" t="s">
        <v>17</v>
      </c>
    </row>
    <row r="6" spans="1:17">
      <c r="A6" s="8" t="str">
        <f t="shared" si="0"/>
        <v>ZAF</v>
      </c>
      <c r="C6" t="s">
        <v>27</v>
      </c>
      <c r="D6" t="s">
        <v>125</v>
      </c>
      <c r="E6" t="s">
        <v>126</v>
      </c>
      <c r="F6" t="s">
        <v>176</v>
      </c>
      <c r="G6" t="s">
        <v>16</v>
      </c>
      <c r="H6" t="s">
        <v>39</v>
      </c>
      <c r="K6" t="s">
        <v>125</v>
      </c>
      <c r="L6" t="s">
        <v>189</v>
      </c>
      <c r="M6" t="s">
        <v>122</v>
      </c>
      <c r="N6" s="5">
        <v>5.5589999999999993</v>
      </c>
      <c r="O6" s="5">
        <v>199.69488040104588</v>
      </c>
      <c r="P6" s="5">
        <v>0.31910456017269295</v>
      </c>
      <c r="Q6" t="s">
        <v>17</v>
      </c>
    </row>
    <row r="7" spans="1:17">
      <c r="A7" s="8" t="str">
        <f t="shared" si="0"/>
        <v>ZAF</v>
      </c>
      <c r="C7" t="s">
        <v>27</v>
      </c>
      <c r="D7" t="s">
        <v>127</v>
      </c>
      <c r="E7" t="s">
        <v>128</v>
      </c>
      <c r="F7" t="s">
        <v>176</v>
      </c>
      <c r="G7" t="s">
        <v>16</v>
      </c>
      <c r="H7" t="s">
        <v>39</v>
      </c>
      <c r="K7" t="s">
        <v>127</v>
      </c>
      <c r="L7" t="s">
        <v>189</v>
      </c>
      <c r="M7" t="s">
        <v>122</v>
      </c>
      <c r="N7" s="5">
        <v>4.6657500000000001</v>
      </c>
      <c r="O7" s="5">
        <v>199.69488040104588</v>
      </c>
      <c r="P7" s="5">
        <v>0.33758479344156889</v>
      </c>
      <c r="Q7" t="s">
        <v>17</v>
      </c>
    </row>
    <row r="8" spans="1:17">
      <c r="A8" s="8" t="str">
        <f t="shared" si="0"/>
        <v>ZAF</v>
      </c>
      <c r="C8" t="s">
        <v>27</v>
      </c>
      <c r="D8" t="s">
        <v>129</v>
      </c>
      <c r="E8" t="s">
        <v>130</v>
      </c>
      <c r="F8" t="s">
        <v>176</v>
      </c>
      <c r="G8" t="s">
        <v>16</v>
      </c>
      <c r="H8" t="s">
        <v>39</v>
      </c>
      <c r="K8" t="s">
        <v>129</v>
      </c>
      <c r="L8" t="s">
        <v>189</v>
      </c>
      <c r="M8" t="s">
        <v>122</v>
      </c>
      <c r="N8" s="5">
        <v>5.7134999999999998</v>
      </c>
      <c r="O8" s="5">
        <v>199.69488040104588</v>
      </c>
      <c r="P8" s="5">
        <v>0.34899999999999998</v>
      </c>
      <c r="Q8" t="s">
        <v>17</v>
      </c>
    </row>
    <row r="9" spans="1:17">
      <c r="A9" s="8" t="str">
        <f t="shared" si="0"/>
        <v>ZAF</v>
      </c>
      <c r="C9" t="s">
        <v>27</v>
      </c>
      <c r="D9" t="s">
        <v>131</v>
      </c>
      <c r="E9" t="s">
        <v>132</v>
      </c>
      <c r="F9" t="s">
        <v>176</v>
      </c>
      <c r="G9" t="s">
        <v>16</v>
      </c>
      <c r="H9" t="s">
        <v>39</v>
      </c>
      <c r="K9" t="s">
        <v>131</v>
      </c>
      <c r="L9" t="s">
        <v>189</v>
      </c>
      <c r="M9" t="s">
        <v>122</v>
      </c>
      <c r="N9" s="5">
        <v>18.515999999999998</v>
      </c>
      <c r="O9" s="5">
        <v>199.69488040104588</v>
      </c>
      <c r="P9" s="5">
        <v>0.36094547958522361</v>
      </c>
      <c r="Q9" t="s">
        <v>17</v>
      </c>
    </row>
    <row r="10" spans="1:17">
      <c r="A10" s="8" t="str">
        <f t="shared" si="0"/>
        <v>ZAF</v>
      </c>
      <c r="C10" t="s">
        <v>27</v>
      </c>
      <c r="D10" t="s">
        <v>133</v>
      </c>
      <c r="E10" t="s">
        <v>134</v>
      </c>
      <c r="F10" t="s">
        <v>176</v>
      </c>
      <c r="G10" t="s">
        <v>16</v>
      </c>
      <c r="H10" t="s">
        <v>39</v>
      </c>
      <c r="K10" t="s">
        <v>133</v>
      </c>
      <c r="L10" t="s">
        <v>189</v>
      </c>
      <c r="M10" t="s">
        <v>122</v>
      </c>
      <c r="N10" s="5">
        <v>12.6</v>
      </c>
      <c r="O10" s="5">
        <v>199.69488040104588</v>
      </c>
      <c r="P10" s="5">
        <v>0.36998000000000003</v>
      </c>
      <c r="Q10" t="s">
        <v>17</v>
      </c>
    </row>
    <row r="11" spans="1:17">
      <c r="A11" s="8" t="str">
        <f t="shared" si="0"/>
        <v>ZAF</v>
      </c>
      <c r="C11" t="s">
        <v>27</v>
      </c>
      <c r="D11" t="s">
        <v>135</v>
      </c>
      <c r="E11" t="s">
        <v>136</v>
      </c>
      <c r="F11" t="s">
        <v>176</v>
      </c>
      <c r="G11" t="s">
        <v>16</v>
      </c>
      <c r="H11" t="s">
        <v>39</v>
      </c>
      <c r="K11" t="s">
        <v>135</v>
      </c>
      <c r="L11" t="s">
        <v>189</v>
      </c>
      <c r="M11" t="s">
        <v>122</v>
      </c>
      <c r="N11" s="5">
        <v>19.160250000000001</v>
      </c>
      <c r="O11" s="5">
        <v>199.69488040104588</v>
      </c>
      <c r="P11" s="5">
        <v>0.37871554389947937</v>
      </c>
      <c r="Q11" t="s">
        <v>17</v>
      </c>
    </row>
    <row r="12" spans="1:17">
      <c r="A12" s="8" t="str">
        <f t="shared" si="0"/>
        <v>ZAF</v>
      </c>
      <c r="C12" t="s">
        <v>27</v>
      </c>
      <c r="D12" t="s">
        <v>137</v>
      </c>
      <c r="E12" t="s">
        <v>138</v>
      </c>
      <c r="F12" t="s">
        <v>176</v>
      </c>
      <c r="G12" t="s">
        <v>16</v>
      </c>
      <c r="H12" t="s">
        <v>39</v>
      </c>
      <c r="K12" t="s">
        <v>137</v>
      </c>
      <c r="L12" t="s">
        <v>189</v>
      </c>
      <c r="M12" t="s">
        <v>122</v>
      </c>
      <c r="N12" s="5">
        <v>40.881750000000004</v>
      </c>
      <c r="O12" s="5">
        <v>199.69488040104588</v>
      </c>
      <c r="P12" s="5">
        <v>0.39028615457997756</v>
      </c>
      <c r="Q12" t="s">
        <v>17</v>
      </c>
    </row>
    <row r="13" spans="1:17">
      <c r="A13" s="8" t="str">
        <f t="shared" si="0"/>
        <v>ZAF</v>
      </c>
      <c r="C13" t="s">
        <v>27</v>
      </c>
      <c r="D13" t="s">
        <v>139</v>
      </c>
      <c r="E13" t="s">
        <v>140</v>
      </c>
      <c r="F13" t="s">
        <v>176</v>
      </c>
      <c r="G13" t="s">
        <v>16</v>
      </c>
      <c r="H13" t="s">
        <v>39</v>
      </c>
      <c r="K13" t="s">
        <v>139</v>
      </c>
      <c r="L13" t="s">
        <v>189</v>
      </c>
      <c r="M13" t="s">
        <v>122</v>
      </c>
      <c r="N13" s="5">
        <v>30.723000000000003</v>
      </c>
      <c r="O13" s="5">
        <v>199.69488040104588</v>
      </c>
      <c r="P13" s="5">
        <v>0.39972856654623573</v>
      </c>
      <c r="Q13" t="s">
        <v>17</v>
      </c>
    </row>
    <row r="14" spans="1:17">
      <c r="A14" s="8" t="str">
        <f t="shared" ref="A14:A24" si="1">RIGHT(D14,3)</f>
        <v>ZAF</v>
      </c>
      <c r="C14" t="s">
        <v>27</v>
      </c>
      <c r="D14" t="s">
        <v>141</v>
      </c>
      <c r="E14" t="s">
        <v>142</v>
      </c>
      <c r="F14" t="s">
        <v>176</v>
      </c>
      <c r="G14" t="s">
        <v>16</v>
      </c>
      <c r="H14" t="s">
        <v>39</v>
      </c>
      <c r="K14" t="s">
        <v>141</v>
      </c>
      <c r="L14" t="s">
        <v>189</v>
      </c>
      <c r="M14" t="s">
        <v>122</v>
      </c>
      <c r="N14" s="5">
        <v>46.914749999999991</v>
      </c>
      <c r="O14" s="5">
        <v>199.69488040104588</v>
      </c>
      <c r="P14" s="5">
        <v>0.40905123655140452</v>
      </c>
      <c r="Q14" t="s">
        <v>17</v>
      </c>
    </row>
    <row r="15" spans="1:17">
      <c r="A15" s="8" t="str">
        <f t="shared" si="1"/>
        <v>ZAF</v>
      </c>
      <c r="C15" t="s">
        <v>27</v>
      </c>
      <c r="D15" t="s">
        <v>143</v>
      </c>
      <c r="E15" t="s">
        <v>144</v>
      </c>
      <c r="F15" t="s">
        <v>176</v>
      </c>
      <c r="G15" t="s">
        <v>16</v>
      </c>
      <c r="H15" t="s">
        <v>39</v>
      </c>
      <c r="K15" t="s">
        <v>143</v>
      </c>
      <c r="L15" t="s">
        <v>189</v>
      </c>
      <c r="M15" t="s">
        <v>122</v>
      </c>
      <c r="N15" s="5">
        <v>51.669750000000008</v>
      </c>
      <c r="O15" s="5">
        <v>199.69488040104588</v>
      </c>
      <c r="P15" s="5">
        <v>0.41920501357177065</v>
      </c>
      <c r="Q15" t="s">
        <v>17</v>
      </c>
    </row>
    <row r="16" spans="1:17">
      <c r="A16" s="8" t="str">
        <f t="shared" si="1"/>
        <v>ZAF</v>
      </c>
      <c r="C16" t="s">
        <v>27</v>
      </c>
      <c r="D16" t="s">
        <v>145</v>
      </c>
      <c r="E16" t="s">
        <v>146</v>
      </c>
      <c r="F16" t="s">
        <v>176</v>
      </c>
      <c r="G16" t="s">
        <v>16</v>
      </c>
      <c r="H16" t="s">
        <v>39</v>
      </c>
      <c r="K16" t="s">
        <v>145</v>
      </c>
      <c r="L16" t="s">
        <v>189</v>
      </c>
      <c r="M16" t="s">
        <v>122</v>
      </c>
      <c r="N16" s="5">
        <v>68.436749999999989</v>
      </c>
      <c r="O16" s="5">
        <v>199.69488040104588</v>
      </c>
      <c r="P16" s="5">
        <v>0.43027415094959953</v>
      </c>
      <c r="Q16" t="s">
        <v>17</v>
      </c>
    </row>
    <row r="17" spans="1:17">
      <c r="A17" s="8" t="str">
        <f t="shared" si="1"/>
        <v>ZAF</v>
      </c>
      <c r="C17" t="s">
        <v>27</v>
      </c>
      <c r="D17" t="s">
        <v>147</v>
      </c>
      <c r="E17" t="s">
        <v>148</v>
      </c>
      <c r="F17" t="s">
        <v>176</v>
      </c>
      <c r="G17" t="s">
        <v>16</v>
      </c>
      <c r="H17" t="s">
        <v>39</v>
      </c>
      <c r="K17" t="s">
        <v>147</v>
      </c>
      <c r="L17" t="s">
        <v>189</v>
      </c>
      <c r="M17" t="s">
        <v>122</v>
      </c>
      <c r="N17" s="5">
        <v>44.173499999999997</v>
      </c>
      <c r="O17" s="5">
        <v>199.69488040104588</v>
      </c>
      <c r="P17" s="5">
        <v>0.43944332574960099</v>
      </c>
      <c r="Q17" t="s">
        <v>17</v>
      </c>
    </row>
    <row r="18" spans="1:17">
      <c r="A18" s="8" t="str">
        <f t="shared" si="1"/>
        <v>ZAF</v>
      </c>
      <c r="C18" t="s">
        <v>27</v>
      </c>
      <c r="D18" t="s">
        <v>149</v>
      </c>
      <c r="E18" t="s">
        <v>150</v>
      </c>
      <c r="F18" t="s">
        <v>176</v>
      </c>
      <c r="G18" t="s">
        <v>16</v>
      </c>
      <c r="H18" t="s">
        <v>39</v>
      </c>
      <c r="K18" t="s">
        <v>149</v>
      </c>
      <c r="L18" t="s">
        <v>189</v>
      </c>
      <c r="M18" t="s">
        <v>122</v>
      </c>
      <c r="N18" s="5">
        <v>109.62449999999998</v>
      </c>
      <c r="O18" s="5">
        <v>199.69488040104588</v>
      </c>
      <c r="P18" s="5">
        <v>0.44965798475705715</v>
      </c>
      <c r="Q18" t="s">
        <v>17</v>
      </c>
    </row>
    <row r="19" spans="1:17">
      <c r="A19" s="8" t="str">
        <f t="shared" si="1"/>
        <v>ZAF</v>
      </c>
      <c r="C19" t="s">
        <v>27</v>
      </c>
      <c r="D19" t="s">
        <v>151</v>
      </c>
      <c r="E19" t="s">
        <v>152</v>
      </c>
      <c r="F19" t="s">
        <v>176</v>
      </c>
      <c r="G19" t="s">
        <v>16</v>
      </c>
      <c r="H19" t="s">
        <v>39</v>
      </c>
      <c r="K19" t="s">
        <v>151</v>
      </c>
      <c r="L19" t="s">
        <v>189</v>
      </c>
      <c r="M19" t="s">
        <v>122</v>
      </c>
      <c r="N19" s="5">
        <v>58.799250000000001</v>
      </c>
      <c r="O19" s="5">
        <v>199.69488040104588</v>
      </c>
      <c r="P19" s="5">
        <v>0.45781943647240397</v>
      </c>
      <c r="Q19" t="s">
        <v>17</v>
      </c>
    </row>
    <row r="20" spans="1:17">
      <c r="A20" s="8" t="str">
        <f t="shared" si="1"/>
        <v>ZAF</v>
      </c>
      <c r="C20" t="s">
        <v>27</v>
      </c>
      <c r="D20" t="s">
        <v>153</v>
      </c>
      <c r="E20" t="s">
        <v>154</v>
      </c>
      <c r="F20" t="s">
        <v>176</v>
      </c>
      <c r="G20" t="s">
        <v>16</v>
      </c>
      <c r="H20" t="s">
        <v>39</v>
      </c>
      <c r="K20" t="s">
        <v>153</v>
      </c>
      <c r="L20" t="s">
        <v>189</v>
      </c>
      <c r="M20" t="s">
        <v>122</v>
      </c>
      <c r="N20" s="5">
        <v>39.048000000000002</v>
      </c>
      <c r="O20" s="5">
        <v>199.69488040104588</v>
      </c>
      <c r="P20" s="5">
        <v>0.46772332129686539</v>
      </c>
      <c r="Q20" t="s">
        <v>17</v>
      </c>
    </row>
    <row r="21" spans="1:17">
      <c r="A21" s="8" t="str">
        <f t="shared" si="1"/>
        <v>ZAF</v>
      </c>
      <c r="C21" t="s">
        <v>27</v>
      </c>
      <c r="D21" t="s">
        <v>155</v>
      </c>
      <c r="E21" t="s">
        <v>156</v>
      </c>
      <c r="F21" t="s">
        <v>176</v>
      </c>
      <c r="G21" t="s">
        <v>16</v>
      </c>
      <c r="H21" t="s">
        <v>39</v>
      </c>
      <c r="K21" t="s">
        <v>155</v>
      </c>
      <c r="L21" t="s">
        <v>189</v>
      </c>
      <c r="M21" t="s">
        <v>122</v>
      </c>
      <c r="N21" s="5">
        <v>43.053750000000001</v>
      </c>
      <c r="O21" s="5">
        <v>199.69488040104588</v>
      </c>
      <c r="P21" s="5">
        <v>0.47936122288999211</v>
      </c>
      <c r="Q21" t="s">
        <v>17</v>
      </c>
    </row>
    <row r="22" spans="1:17">
      <c r="A22" s="8" t="str">
        <f t="shared" si="1"/>
        <v>ZAF</v>
      </c>
      <c r="C22" t="s">
        <v>27</v>
      </c>
      <c r="D22" t="s">
        <v>157</v>
      </c>
      <c r="E22" t="s">
        <v>158</v>
      </c>
      <c r="F22" t="s">
        <v>176</v>
      </c>
      <c r="G22" t="s">
        <v>16</v>
      </c>
      <c r="H22" t="s">
        <v>39</v>
      </c>
      <c r="K22" t="s">
        <v>157</v>
      </c>
      <c r="L22" t="s">
        <v>189</v>
      </c>
      <c r="M22" t="s">
        <v>122</v>
      </c>
      <c r="N22" s="5">
        <v>33.171750000000003</v>
      </c>
      <c r="O22" s="5">
        <v>199.69488040104588</v>
      </c>
      <c r="P22" s="5">
        <v>0.48929467091727152</v>
      </c>
      <c r="Q22" t="s">
        <v>17</v>
      </c>
    </row>
    <row r="23" spans="1:17">
      <c r="A23" s="8" t="str">
        <f t="shared" si="1"/>
        <v>ZAF</v>
      </c>
      <c r="C23" t="s">
        <v>27</v>
      </c>
      <c r="D23" t="s">
        <v>159</v>
      </c>
      <c r="E23" t="s">
        <v>160</v>
      </c>
      <c r="F23" t="s">
        <v>176</v>
      </c>
      <c r="G23" t="s">
        <v>16</v>
      </c>
      <c r="H23" t="s">
        <v>39</v>
      </c>
      <c r="K23" t="s">
        <v>159</v>
      </c>
      <c r="L23" t="s">
        <v>189</v>
      </c>
      <c r="M23" t="s">
        <v>122</v>
      </c>
      <c r="N23" s="5">
        <v>21.27825</v>
      </c>
      <c r="O23" s="5">
        <v>199.69488040104588</v>
      </c>
      <c r="P23" s="5">
        <v>0.49865031193824688</v>
      </c>
      <c r="Q23" t="s">
        <v>17</v>
      </c>
    </row>
    <row r="24" spans="1:17">
      <c r="A24" s="8" t="str">
        <f t="shared" si="1"/>
        <v>ZAF</v>
      </c>
      <c r="C24" t="s">
        <v>27</v>
      </c>
      <c r="D24" t="s">
        <v>161</v>
      </c>
      <c r="E24" t="s">
        <v>162</v>
      </c>
      <c r="F24" t="s">
        <v>176</v>
      </c>
      <c r="G24" t="s">
        <v>16</v>
      </c>
      <c r="H24" t="s">
        <v>39</v>
      </c>
      <c r="K24" t="s">
        <v>161</v>
      </c>
      <c r="L24" t="s">
        <v>189</v>
      </c>
      <c r="M24" t="s">
        <v>122</v>
      </c>
      <c r="N24" s="5">
        <v>0.94874999999999998</v>
      </c>
      <c r="O24" s="5">
        <v>199.69488040104588</v>
      </c>
      <c r="P24" s="5">
        <v>0.50900000000000001</v>
      </c>
      <c r="Q2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163</v>
      </c>
      <c r="G4" t="s">
        <v>164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ZAF</v>
      </c>
      <c r="C5" t="s">
        <v>27</v>
      </c>
      <c r="D5" t="s">
        <v>166</v>
      </c>
      <c r="E5" t="s">
        <v>168</v>
      </c>
      <c r="F5" t="s">
        <v>13</v>
      </c>
      <c r="G5" t="s">
        <v>16</v>
      </c>
      <c r="H5" t="s">
        <v>24</v>
      </c>
      <c r="K5" t="s">
        <v>167</v>
      </c>
      <c r="L5" t="s">
        <v>190</v>
      </c>
      <c r="M5" t="s">
        <v>165</v>
      </c>
      <c r="N5" s="5">
        <v>1.4019999999999999</v>
      </c>
    </row>
    <row r="6" spans="1:14">
      <c r="A6" s="4" t="str">
        <f t="shared" ref="A6" si="1">MID(D6,10,3)</f>
        <v>ZAF</v>
      </c>
      <c r="C6" t="s">
        <v>27</v>
      </c>
      <c r="D6" t="s">
        <v>169</v>
      </c>
      <c r="E6" t="s">
        <v>171</v>
      </c>
      <c r="F6" t="s">
        <v>13</v>
      </c>
      <c r="G6" t="s">
        <v>16</v>
      </c>
      <c r="H6" t="s">
        <v>24</v>
      </c>
      <c r="K6" t="s">
        <v>170</v>
      </c>
      <c r="L6" t="s">
        <v>190</v>
      </c>
      <c r="M6" t="s">
        <v>165</v>
      </c>
      <c r="N6" s="5">
        <v>4.617</v>
      </c>
    </row>
    <row r="7" spans="1:14">
      <c r="A7" s="4" t="str">
        <f t="shared" ref="A7" si="2">MID(D7,10,3)</f>
        <v>ZAF</v>
      </c>
      <c r="C7" t="s">
        <v>27</v>
      </c>
      <c r="D7" t="s">
        <v>172</v>
      </c>
      <c r="E7" t="s">
        <v>174</v>
      </c>
      <c r="F7" t="s">
        <v>13</v>
      </c>
      <c r="G7" t="s">
        <v>16</v>
      </c>
      <c r="H7" t="s">
        <v>24</v>
      </c>
      <c r="K7" t="s">
        <v>173</v>
      </c>
      <c r="L7" t="s">
        <v>190</v>
      </c>
      <c r="M7" t="s">
        <v>165</v>
      </c>
      <c r="N7">
        <v>3.1560000000000001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179</v>
      </c>
      <c r="C2" s="3"/>
      <c r="D2" s="3"/>
      <c r="E2" s="3"/>
      <c r="F2" s="3"/>
      <c r="G2" s="3"/>
      <c r="H2" s="3"/>
      <c r="I2" s="3"/>
    </row>
    <row r="3" spans="2:23">
      <c r="B3" s="3" t="s">
        <v>201</v>
      </c>
      <c r="C3" s="3" t="s">
        <v>202</v>
      </c>
      <c r="D3" s="3" t="s">
        <v>203</v>
      </c>
      <c r="E3" s="3" t="s">
        <v>183</v>
      </c>
      <c r="F3" s="3" t="s">
        <v>204</v>
      </c>
      <c r="G3" s="3" t="s">
        <v>205</v>
      </c>
      <c r="H3" s="3" t="s">
        <v>206</v>
      </c>
      <c r="I3" s="3" t="s">
        <v>207</v>
      </c>
    </row>
    <row r="4" spans="2:23">
      <c r="B4" s="3" t="s">
        <v>208</v>
      </c>
      <c r="C4" s="3" t="s">
        <v>209</v>
      </c>
      <c r="D4" s="3" t="s">
        <v>210</v>
      </c>
      <c r="E4" s="3" t="s">
        <v>211</v>
      </c>
      <c r="F4" s="3"/>
      <c r="G4" s="9" t="s">
        <v>24</v>
      </c>
      <c r="H4" s="3"/>
      <c r="I4" s="3"/>
    </row>
    <row r="5" spans="2:23">
      <c r="C5" s="3" t="s">
        <v>212</v>
      </c>
      <c r="D5" s="3" t="s">
        <v>213</v>
      </c>
      <c r="E5" s="3" t="s">
        <v>211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214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215</v>
      </c>
      <c r="F9" s="9" t="s">
        <v>216</v>
      </c>
      <c r="G9" s="9" t="s">
        <v>21</v>
      </c>
      <c r="H9" s="10"/>
      <c r="I9" s="10" t="s">
        <v>4</v>
      </c>
      <c r="J9" s="10" t="s">
        <v>217</v>
      </c>
      <c r="K9" s="10" t="s">
        <v>218</v>
      </c>
      <c r="L9" s="10" t="s">
        <v>181</v>
      </c>
      <c r="M9" s="11" t="s">
        <v>219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220</v>
      </c>
      <c r="W9" t="s">
        <v>221</v>
      </c>
    </row>
    <row r="10" spans="2:23">
      <c r="B10" s="9" t="s">
        <v>222</v>
      </c>
      <c r="C10" s="9" t="s">
        <v>223</v>
      </c>
      <c r="D10" s="12" t="s">
        <v>224</v>
      </c>
      <c r="E10" s="9" t="s">
        <v>211</v>
      </c>
      <c r="F10" s="9" t="s">
        <v>16</v>
      </c>
      <c r="G10" s="9" t="s">
        <v>24</v>
      </c>
      <c r="H10" s="10"/>
      <c r="I10" s="10" t="s">
        <v>225</v>
      </c>
      <c r="J10" s="10" t="s">
        <v>226</v>
      </c>
      <c r="K10" s="3" t="s">
        <v>212</v>
      </c>
      <c r="L10" s="3" t="s">
        <v>165</v>
      </c>
      <c r="M10" s="10" t="s">
        <v>39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225</v>
      </c>
      <c r="D11" s="11" t="s">
        <v>227</v>
      </c>
      <c r="E11" s="9" t="s">
        <v>211</v>
      </c>
      <c r="F11" s="9" t="s">
        <v>16</v>
      </c>
      <c r="G11" s="9" t="s">
        <v>24</v>
      </c>
      <c r="H11" s="10"/>
      <c r="I11" s="10" t="s">
        <v>225</v>
      </c>
      <c r="J11" s="10" t="s">
        <v>228</v>
      </c>
      <c r="K11" s="10" t="s">
        <v>229</v>
      </c>
      <c r="L11" s="10" t="s">
        <v>165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225</v>
      </c>
      <c r="J12" s="10" t="s">
        <v>228</v>
      </c>
      <c r="K12" s="10" t="s">
        <v>185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225</v>
      </c>
      <c r="J13" s="10" t="s">
        <v>230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225</v>
      </c>
      <c r="J14" t="s">
        <v>231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225</v>
      </c>
      <c r="J15" t="s">
        <v>232</v>
      </c>
      <c r="M15" t="s">
        <v>39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225</v>
      </c>
      <c r="J16" t="s">
        <v>233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225</v>
      </c>
      <c r="J17" t="s">
        <v>234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223</v>
      </c>
      <c r="J18" t="s">
        <v>226</v>
      </c>
      <c r="K18" s="3" t="s">
        <v>212</v>
      </c>
      <c r="L18" s="3" t="s">
        <v>165</v>
      </c>
      <c r="M18" t="s">
        <v>39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223</v>
      </c>
      <c r="J19" t="s">
        <v>228</v>
      </c>
      <c r="K19" t="s">
        <v>229</v>
      </c>
      <c r="L19" t="s">
        <v>165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223</v>
      </c>
      <c r="J20" t="s">
        <v>228</v>
      </c>
      <c r="K20" t="s">
        <v>185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223</v>
      </c>
      <c r="J21" t="s">
        <v>230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223</v>
      </c>
      <c r="J22" t="s">
        <v>231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223</v>
      </c>
      <c r="J23" t="s">
        <v>232</v>
      </c>
      <c r="M23" t="s">
        <v>39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223</v>
      </c>
      <c r="J24" t="s">
        <v>233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223</v>
      </c>
      <c r="J25" t="s">
        <v>234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235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236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237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238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239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240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241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242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243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240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241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242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244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239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240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241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242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243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240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241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242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245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246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247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248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220</v>
      </c>
      <c r="F4" t="s">
        <v>218</v>
      </c>
      <c r="G4" t="s">
        <v>249</v>
      </c>
      <c r="H4" t="s">
        <v>250</v>
      </c>
      <c r="I4">
        <v>2030</v>
      </c>
      <c r="J4">
        <v>0</v>
      </c>
      <c r="K4" s="27" t="s">
        <v>251</v>
      </c>
      <c r="L4" s="27" t="s">
        <v>252</v>
      </c>
      <c r="M4" s="27" t="s">
        <v>221</v>
      </c>
      <c r="N4" s="27" t="s">
        <v>253</v>
      </c>
      <c r="O4" s="27" t="s">
        <v>254</v>
      </c>
      <c r="P4" s="27"/>
      <c r="Q4" s="27" t="s">
        <v>9</v>
      </c>
      <c r="R4" s="27" t="s">
        <v>4</v>
      </c>
      <c r="S4" s="27" t="s">
        <v>10</v>
      </c>
      <c r="T4" s="27" t="s">
        <v>215</v>
      </c>
      <c r="U4" s="27" t="s">
        <v>216</v>
      </c>
      <c r="V4" s="27" t="s">
        <v>21</v>
      </c>
      <c r="W4" s="27" t="s">
        <v>255</v>
      </c>
      <c r="X4" s="27" t="s">
        <v>256</v>
      </c>
    </row>
    <row r="5" spans="2:24">
      <c r="B5" s="27" t="s">
        <v>258</v>
      </c>
      <c r="C5" t="s">
        <v>165</v>
      </c>
      <c r="F5" t="s">
        <v>185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260</v>
      </c>
      <c r="R5" s="27" t="str">
        <f>B5</f>
        <v>EV_Battery</v>
      </c>
      <c r="S5" s="27" t="s">
        <v>257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229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259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