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DBCB73F9-A955-4E17-8F1D-329B8C9D8618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_OLD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6" l="1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5" i="69"/>
  <c r="B21" i="69"/>
  <c r="B20" i="69"/>
  <c r="G19" i="69"/>
  <c r="B19" i="69"/>
  <c r="G18" i="69"/>
  <c r="B18" i="69"/>
  <c r="H14" i="69"/>
  <c r="H13" i="69"/>
  <c r="F23" i="69"/>
  <c r="B14" i="69"/>
  <c r="B16" i="69" s="1"/>
  <c r="F13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<sst xmlns="http://schemas.openxmlformats.org/spreadsheetml/2006/main" count="683" uniqueCount="298">
  <si>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</si>
  <si>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</si>
  <si>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</si>
  <si>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</si>
  <si>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</si>
  <si>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</si>
  <si>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</si>
  <si>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</si>
  <si>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</si>
  <si>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</si>
  <si>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</si>
  <si>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</si>
  <si>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</si>
  <si>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</si>
  <si>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</si>
  <si>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</si>
  <si>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</si>
  <si>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</si>
  <si>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</si>
  <si>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</si>
  <si>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</si>
  <si>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</si>
  <si>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</si>
  <si>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</si>
  <si>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</si>
  <si>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</si>
  <si>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</si>
  <si>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</si>
  <si>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</si>
  <si>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</si>
  <si>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</si>
  <si>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</si>
  <si>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</si>
  <si>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</si>
  <si>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</si>
  <si>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</si>
  <si>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</si>
  <si>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</si>
  <si>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</si>
  <si>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</si>
  <si>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</si>
  <si>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</si>
  <si>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</si>
  <si>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</si>
  <si>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</si>
  <si>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</si>
  <si>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</si>
  <si>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</si>
  <si>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</si>
  <si>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</si>
  <si>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</si>
  <si>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</si>
  <si>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</si>
  <si>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</si>
  <si>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</si>
  <si>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</si>
  <si>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</si>
  <si>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</si>
  <si>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</si>
  <si>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</si>
  <si>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</si>
  <si>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</si>
  <si>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</si>
  <si>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</si>
  <si>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</si>
  <si>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</si>
  <si>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</si>
  <si>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</si>
  <si>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</si>
  <si>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</si>
  <si>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</si>
  <si>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</si>
  <si>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</si>
  <si>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</si>
  <si>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</si>
  <si>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</si>
  <si>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</si>
  <si>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</si>
  <si>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</si>
  <si>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</si>
  <si>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</si>
  <si>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</si>
  <si>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</si>
  <si>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</si>
  <si>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</si>
  <si>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</si>
  <si>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</si>
  <si>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</si>
  <si>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</si>
  <si>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</si>
  <si>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</si>
  <si>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</si>
  <si>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</si>
  <si>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</si>
  <si>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</si>
  <si>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</si>
  <si>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</si>
  <si>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</si>
  <si>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</si>
  <si>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</si>
  <si>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</si>
  <si>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</si>
  <si>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</si>
  <si>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</si>
  <si>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</si>
  <si>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</si>
  <si>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</si>
  <si>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</si>
  <si>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</si>
  <si>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</si>
  <si>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</si>
  <si>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</si>
  <si>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</si>
  <si>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</si>
  <si>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</si>
  <si>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</si>
  <si>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</si>
  <si>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</si>
  <si>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</si>
  <si>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</si>
  <si>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</si>
  <si>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</si>
  <si>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</si>
  <si>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</si>
  <si>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</si>
  <si>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</si>
  <si>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</si>
  <si>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</si>
  <si>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</si>
  <si>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</si>
  <si>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</si>
  <si>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</si>
  <si>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</si>
  <si>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</si>
  <si>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</si>
  <si>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</si>
  <si>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</si>
  <si>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</si>
  <si>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</si>
  <si>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</si>
  <si>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</si>
  <si>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</si>
  <si>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</si>
  <si>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</si>
  <si>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</si>
  <si>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</si>
  <si>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</si>
  <si>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</si>
  <si>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</si>
  <si>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</si>
  <si>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</si>
  <si>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</si>
  <si>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</si>
  <si>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</si>
  <si>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</si>
  <si>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</si>
  <si>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</si>
  <si>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</si>
  <si>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</si>
  <si>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</si>
  <si>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</si>
  <si>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</si>
  <si>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</si>
  <si>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</si>
  <si>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</si>
  <si>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</si>
  <si>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</si>
  <si>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</si>
  <si>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</si>
  <si>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</si>
  <si>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</si>
  <si>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</si>
  <si>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</si>
  <si>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</si>
  <si>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</si>
  <si>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</si>
  <si>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</si>
  <si>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</si>
  <si>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</si>
  <si>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</si>
  <si>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</si>
  <si>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</si>
  <si>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</si>
  <si>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</si>
  <si>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</si>
  <si>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</si>
  <si>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</si>
  <si>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</si>
  <si>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</si>
  <si>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</si>
  <si>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</si>
  <si>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</si>
  <si>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</si>
  <si>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</si>
  <si>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</si>
  <si>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</si>
  <si>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</si>
  <si>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</si>
  <si>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</si>
  <si>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</si>
  <si>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</si>
  <si>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</si>
  <si>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</si>
  <si>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</si>
  <si>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</si>
  <si>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</si>
  <si>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</si>
  <si>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</si>
  <si>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</si>
  <si>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</si>
  <si>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</si>
  <si>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</si>
  <si>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</si>
  <si>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</si>
  <si>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</si>
  <si>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</si>
  <si>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</si>
  <si>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</si>
  <si>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</si>
  <si>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</si>
  <si>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</si>
  <si>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</si>
  <si>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</si>
  <si>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</si>
  <si>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</si>
  <si>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</si>
  <si>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</si>
  <si>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</si>
  <si>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</si>
  <si>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</si>
  <si>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</si>
  <si>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</si>
  <si>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</si>
  <si>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</si>
  <si>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</si>
  <si>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</si>
  <si>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</si>
  <si>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</si>
  <si>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</si>
  <si>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</si>
  <si>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</si>
  <si>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</si>
  <si>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</si>
  <si>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</si>
  <si>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</si>
  <si>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</si>
  <si>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</si>
  <si>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</si>
  <si>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</si>
  <si>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</si>
  <si>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</si>
  <si>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</si>
  <si>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</si>
  <si>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</si>
  <si>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</si>
  <si>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</si>
  <si>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</si>
  <si>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</si>
  <si>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</si>
  <si>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</si>
  <si>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</si>
  <si>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</si>
  <si>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</si>
  <si>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</si>
  <si>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</si>
  <si>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</si>
  <si>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</si>
  <si>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</si>
  <si>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</si>
  <si>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</si>
  <si>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</si>
  <si>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</si>
  <si>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</si>
  <si>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</si>
  <si>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</si>
  <si>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</si>
  <si>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</si>
  <si>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</si>
  <si>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</si>
  <si>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</si>
  <si>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</si>
  <si>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</si>
  <si>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</si>
  <si>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</si>
  <si>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f*</t>
  </si>
  <si>
    <t>NatGas_src_&lt;gen_pname&gt;</t>
  </si>
  <si>
    <t>NatGas_snk_&lt;pset&gt;</t>
  </si>
  <si>
    <t>&lt;cset&gt;_src_&lt;pset&gt;</t>
  </si>
  <si>
    <t>&lt;cset&gt;_snk_&lt;pset&gt;</t>
  </si>
  <si>
    <t>ELC,ELC[_]spv*,ELC[_]wo*</t>
  </si>
  <si>
    <t>Electricity_src_&lt;pset&gt;</t>
  </si>
  <si>
    <t>Electricity_snk_&lt;pset&gt;</t>
  </si>
  <si>
    <t>&lt;cset&gt;_snk_&lt;gen_pname&gt;</t>
  </si>
  <si>
    <t>C1</t>
  </si>
  <si>
    <t>C2</t>
  </si>
  <si>
    <t>C3</t>
  </si>
  <si>
    <t>C4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</si>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</sst>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258</v>
      </c>
      <c r="J7" t="str">
        <f t="shared" ref="J7:J60" si="3">Q7</f>
        <v>e3d</v>
      </c>
      <c r="L7" t="s">
        <v>252</v>
      </c>
      <c r="O7">
        <v>2</v>
      </c>
      <c r="Q7" t="str">
        <f t="shared" ref="Q7:Q60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abSelected="1" zoomScaleNormal="100" workbookViewId="0">
      <selection activeCell="A6" sqref="A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261</v>
      </c>
      <c r="J2" t="s">
        <v>125</v>
      </c>
    </row>
    <row r="4" spans="2:24">
      <c r="B4" t="s">
        <v>63</v>
      </c>
      <c r="H4" t="s">
        <v>64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251</v>
      </c>
      <c r="O6">
        <v>1</v>
      </c>
      <c r="P6" t="s">
        <v>231</v>
      </c>
      <c r="Q6" t="s">
        <v>293</v>
      </c>
      <c r="S6">
        <v>1</v>
      </c>
      <c r="T6" t="s">
        <v>231</v>
      </c>
      <c r="U6" t="s">
        <v>245</v>
      </c>
      <c r="W6" t="s">
        <v>293</v>
      </c>
      <c r="X6" t="s">
        <v>259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252</v>
      </c>
      <c r="O7">
        <v>2</v>
      </c>
      <c r="P7" t="s">
        <v>232</v>
      </c>
      <c r="Q7" t="s">
        <v>293</v>
      </c>
      <c r="S7">
        <v>2</v>
      </c>
      <c r="T7" t="s">
        <v>232</v>
      </c>
      <c r="U7" t="s">
        <v>242</v>
      </c>
      <c r="W7" t="s">
        <v>294</v>
      </c>
      <c r="X7" t="s">
        <v>258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253</v>
      </c>
      <c r="O8">
        <v>3</v>
      </c>
      <c r="P8" t="s">
        <v>233</v>
      </c>
      <c r="Q8" t="s">
        <v>293</v>
      </c>
      <c r="S8">
        <v>3</v>
      </c>
      <c r="T8" t="s">
        <v>233</v>
      </c>
      <c r="U8" t="s">
        <v>243</v>
      </c>
      <c r="W8" t="s">
        <v>295</v>
      </c>
      <c r="X8" t="s">
        <v>257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254</v>
      </c>
      <c r="O9">
        <v>4</v>
      </c>
      <c r="P9" t="s">
        <v>234</v>
      </c>
      <c r="Q9" t="s">
        <v>293</v>
      </c>
      <c r="S9">
        <v>4</v>
      </c>
      <c r="T9" t="s">
        <v>234</v>
      </c>
      <c r="U9" t="s">
        <v>241</v>
      </c>
      <c r="W9" t="s">
        <v>296</v>
      </c>
      <c r="X9" t="s">
        <v>256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255</v>
      </c>
      <c r="O10">
        <v>5</v>
      </c>
      <c r="P10" t="s">
        <v>235</v>
      </c>
      <c r="Q10" t="s">
        <v>293</v>
      </c>
      <c r="S10">
        <v>5</v>
      </c>
      <c r="T10" t="s">
        <v>235</v>
      </c>
      <c r="U10" t="s">
        <v>248</v>
      </c>
      <c r="W10" t="s">
        <v>297</v>
      </c>
      <c r="X10" t="s">
        <v>260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236</v>
      </c>
      <c r="Q11" t="s">
        <v>293</v>
      </c>
      <c r="S11">
        <v>6</v>
      </c>
      <c r="T11" t="s">
        <v>236</v>
      </c>
      <c r="U11" t="s">
        <v>247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237</v>
      </c>
      <c r="Q12" t="s">
        <v>293</v>
      </c>
      <c r="S12">
        <v>7</v>
      </c>
      <c r="T12" t="s">
        <v>237</v>
      </c>
      <c r="U12" t="s">
        <v>246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238</v>
      </c>
      <c r="Q13" t="s">
        <v>293</v>
      </c>
      <c r="S13">
        <v>8</v>
      </c>
      <c r="T13" t="s">
        <v>238</v>
      </c>
      <c r="U13" t="s">
        <v>244</v>
      </c>
    </row>
    <row r="14" spans="2:24">
      <c r="B14" t="str">
        <f t="shared" si="0"/>
        <v>vs~0009</v>
      </c>
      <c r="C14" t="str">
        <f t="shared" si="1"/>
        <v>e 1.5 deg no OS.f3d</v>
      </c>
      <c r="H14" t="str">
        <f t="shared" si="2"/>
        <v>e 1.5 deg no OS.f3d</v>
      </c>
      <c r="I14" t="str">
        <f t="shared" si="3"/>
        <v>e 1.5 deg no OS</v>
      </c>
      <c r="J14" t="str">
        <f t="shared" si="4"/>
        <v>f3d</v>
      </c>
      <c r="O14">
        <v>9</v>
      </c>
      <c r="P14" t="s">
        <v>264</v>
      </c>
      <c r="Q14" t="s">
        <v>293</v>
      </c>
      <c r="S14">
        <v>9</v>
      </c>
      <c r="T14" t="s">
        <v>240</v>
      </c>
      <c r="U14" t="s">
        <v>249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239</v>
      </c>
      <c r="Q15" t="s">
        <v>293</v>
      </c>
      <c r="S15">
        <v>10</v>
      </c>
      <c r="T15" t="s">
        <v>239</v>
      </c>
      <c r="U15" t="s">
        <v>250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240</v>
      </c>
      <c r="Q16" t="s">
        <v>293</v>
      </c>
      <c r="S16">
        <v>11</v>
      </c>
      <c r="T16" t="s">
        <v>264</v>
      </c>
      <c r="U16" t="s">
        <v>265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231</v>
      </c>
      <c r="Q17" t="s">
        <v>294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232</v>
      </c>
      <c r="Q18" t="s">
        <v>294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233</v>
      </c>
      <c r="Q19" t="s">
        <v>294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234</v>
      </c>
      <c r="Q20" t="s">
        <v>294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235</v>
      </c>
      <c r="Q21" t="s">
        <v>294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236</v>
      </c>
      <c r="Q22" t="s">
        <v>294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237</v>
      </c>
      <c r="Q23" t="s">
        <v>294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238</v>
      </c>
      <c r="Q24" t="s">
        <v>294</v>
      </c>
    </row>
    <row r="25" spans="2:17">
      <c r="B25" t="str">
        <f t="shared" si="0"/>
        <v>vs~0020</v>
      </c>
      <c r="C25" t="str">
        <f t="shared" si="1"/>
        <v>d 1.5 deg OS.f3d</v>
      </c>
      <c r="H25" t="str">
        <f t="shared" si="2"/>
        <v>d 1.5 deg OS.f3d</v>
      </c>
      <c r="I25" t="str">
        <f t="shared" si="3"/>
        <v>d 1.5 deg OS</v>
      </c>
      <c r="J25" t="str">
        <f t="shared" si="4"/>
        <v>f3d</v>
      </c>
      <c r="O25">
        <v>20</v>
      </c>
      <c r="P25" t="s">
        <v>264</v>
      </c>
      <c r="Q25" t="s">
        <v>294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239</v>
      </c>
      <c r="Q26" t="s">
        <v>294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240</v>
      </c>
      <c r="Q27" t="s">
        <v>294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231</v>
      </c>
      <c r="Q28" t="s">
        <v>295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232</v>
      </c>
      <c r="Q29" t="s">
        <v>295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233</v>
      </c>
      <c r="Q30" t="s">
        <v>295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234</v>
      </c>
      <c r="Q31" t="s">
        <v>295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235</v>
      </c>
      <c r="Q32" t="s">
        <v>295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236</v>
      </c>
      <c r="Q33" t="s">
        <v>295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237</v>
      </c>
      <c r="Q34" t="s">
        <v>295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238</v>
      </c>
      <c r="Q35" t="s">
        <v>295</v>
      </c>
    </row>
    <row r="36" spans="2:17">
      <c r="B36" t="str">
        <f t="shared" si="0"/>
        <v>vs~0031</v>
      </c>
      <c r="C36" t="str">
        <f t="shared" si="5"/>
        <v>c 2 deg (67%).f3d</v>
      </c>
      <c r="H36" t="str">
        <f t="shared" si="2"/>
        <v>c 2 deg (67%).f3d</v>
      </c>
      <c r="I36" t="str">
        <f t="shared" si="3"/>
        <v>c 2 deg (67%)</v>
      </c>
      <c r="J36" t="str">
        <f t="shared" si="4"/>
        <v>f3d</v>
      </c>
      <c r="O36">
        <v>31</v>
      </c>
      <c r="P36" t="s">
        <v>264</v>
      </c>
      <c r="Q36" t="s">
        <v>295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239</v>
      </c>
      <c r="Q37" t="s">
        <v>295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240</v>
      </c>
      <c r="Q38" t="s">
        <v>295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231</v>
      </c>
      <c r="Q39" t="s">
        <v>296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232</v>
      </c>
      <c r="Q40" t="s">
        <v>296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233</v>
      </c>
      <c r="Q41" t="s">
        <v>296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234</v>
      </c>
      <c r="Q42" t="s">
        <v>296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235</v>
      </c>
      <c r="Q43" t="s">
        <v>296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236</v>
      </c>
      <c r="Q44" t="s">
        <v>296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237</v>
      </c>
      <c r="Q45" t="s">
        <v>296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238</v>
      </c>
      <c r="Q46" t="s">
        <v>296</v>
      </c>
    </row>
    <row r="47" spans="2:17">
      <c r="B47" t="str">
        <f t="shared" si="0"/>
        <v>vs~0042</v>
      </c>
      <c r="C47" t="str">
        <f t="shared" si="6"/>
        <v>b 2 deg (50%).f3d</v>
      </c>
      <c r="H47" t="str">
        <f t="shared" si="2"/>
        <v>b 2 deg (50%).f3d</v>
      </c>
      <c r="I47" t="str">
        <f t="shared" si="3"/>
        <v>b 2 deg (50%)</v>
      </c>
      <c r="J47" t="str">
        <f t="shared" si="4"/>
        <v>f3d</v>
      </c>
      <c r="O47">
        <v>42</v>
      </c>
      <c r="P47" t="s">
        <v>264</v>
      </c>
      <c r="Q47" t="s">
        <v>296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239</v>
      </c>
      <c r="Q48" t="s">
        <v>296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240</v>
      </c>
      <c r="Q49" t="s">
        <v>296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231</v>
      </c>
      <c r="Q50" t="s">
        <v>297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232</v>
      </c>
      <c r="Q51" t="s">
        <v>297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233</v>
      </c>
      <c r="Q52" t="s">
        <v>297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234</v>
      </c>
      <c r="Q53" t="s">
        <v>297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235</v>
      </c>
      <c r="Q54" t="s">
        <v>297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236</v>
      </c>
      <c r="Q55" t="s">
        <v>297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237</v>
      </c>
      <c r="Q56" t="s">
        <v>297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238</v>
      </c>
      <c r="Q57" t="s">
        <v>297</v>
      </c>
    </row>
    <row r="58" spans="2:17">
      <c r="B58" t="str">
        <f t="shared" si="0"/>
        <v>vs~0053</v>
      </c>
      <c r="C58" t="str">
        <f t="shared" si="7"/>
        <v>a 3 deg.f3d</v>
      </c>
      <c r="H58" t="str">
        <f t="shared" si="8"/>
        <v>a 3 deg.f3d</v>
      </c>
      <c r="I58" t="str">
        <f t="shared" si="3"/>
        <v>a 3 deg</v>
      </c>
      <c r="J58" t="str">
        <f t="shared" si="4"/>
        <v>f3d</v>
      </c>
      <c r="O58">
        <v>53</v>
      </c>
      <c r="P58" t="s">
        <v>264</v>
      </c>
      <c r="Q58" t="s">
        <v>297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239</v>
      </c>
      <c r="Q59" t="s">
        <v>297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240</v>
      </c>
      <c r="Q60" t="s">
        <v>297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5"/>
  <sheetViews>
    <sheetView workbookViewId="0">
      <selection activeCell="D10" sqref="D10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281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276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277</v>
      </c>
      <c r="S14">
        <v>-1</v>
      </c>
    </row>
    <row r="15" spans="1:19">
      <c r="A15" t="s">
        <v>5</v>
      </c>
      <c r="C15" t="s">
        <v>284</v>
      </c>
      <c r="H15" t="s">
        <v>138</v>
      </c>
      <c r="J15" t="s">
        <v>161</v>
      </c>
      <c r="M15" t="s">
        <v>285</v>
      </c>
      <c r="S15">
        <v>-1</v>
      </c>
    </row>
    <row r="16" spans="1:19">
      <c r="A16" t="s">
        <v>162</v>
      </c>
      <c r="B16" t="str">
        <f>B14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138</v>
      </c>
      <c r="J16" t="s">
        <v>161</v>
      </c>
      <c r="M16" t="s">
        <v>286</v>
      </c>
      <c r="S16">
        <v>-1</v>
      </c>
    </row>
    <row r="17" spans="1:19">
      <c r="A17" t="s">
        <v>121</v>
      </c>
      <c r="B17" s="4" t="s">
        <v>278</v>
      </c>
    </row>
    <row r="18" spans="1:19">
      <c r="A18" t="s">
        <v>5</v>
      </c>
      <c r="B18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8" t="str">
        <f>_xlfn.TEXTJOIN(",",TRUE,CSET_MAP!$A$28:$A$31)</f>
        <v>buildings,industry,transport,EVs</v>
      </c>
      <c r="J18" t="s">
        <v>161</v>
      </c>
      <c r="M18" t="s">
        <v>287</v>
      </c>
      <c r="S18">
        <v>-1</v>
      </c>
    </row>
    <row r="19" spans="1:19">
      <c r="A19" t="s">
        <v>162</v>
      </c>
      <c r="B19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9" t="str">
        <f>_xlfn.TEXTJOIN(",",TRUE,CSET_MAP!$A$28:$A$31)</f>
        <v>buildings,industry,transport,EVs</v>
      </c>
      <c r="J19" t="s">
        <v>161</v>
      </c>
      <c r="M19" t="s">
        <v>288</v>
      </c>
      <c r="S19">
        <v>-1</v>
      </c>
    </row>
    <row r="20" spans="1:19">
      <c r="A20" t="s">
        <v>5</v>
      </c>
      <c r="B20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0" t="s">
        <v>289</v>
      </c>
      <c r="J20" t="s">
        <v>161</v>
      </c>
      <c r="M20" t="s">
        <v>290</v>
      </c>
      <c r="S20">
        <v>-1</v>
      </c>
    </row>
    <row r="21" spans="1:19">
      <c r="A21" t="s">
        <v>162</v>
      </c>
      <c r="B21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1" t="s">
        <v>289</v>
      </c>
      <c r="J21" t="s">
        <v>161</v>
      </c>
      <c r="M21" t="s">
        <v>291</v>
      </c>
      <c r="S21">
        <v>-1</v>
      </c>
    </row>
    <row r="22" spans="1:19">
      <c r="A22" t="s">
        <v>121</v>
      </c>
      <c r="B22" s="4" t="s">
        <v>279</v>
      </c>
    </row>
    <row r="23" spans="1:19">
      <c r="A23" t="s">
        <v>5</v>
      </c>
      <c r="F23" t="str">
        <f>H23</f>
        <v>hydrogen</v>
      </c>
      <c r="H23" t="s">
        <v>186</v>
      </c>
      <c r="J23" t="s">
        <v>161</v>
      </c>
      <c r="M23" t="s">
        <v>276</v>
      </c>
      <c r="S23">
        <v>-1</v>
      </c>
    </row>
    <row r="24" spans="1:19">
      <c r="A24" t="s">
        <v>162</v>
      </c>
      <c r="E24" t="s">
        <v>186</v>
      </c>
      <c r="H24" t="s">
        <v>186</v>
      </c>
      <c r="J24" t="s">
        <v>161</v>
      </c>
      <c r="M24" t="s">
        <v>280</v>
      </c>
      <c r="S24">
        <v>-1</v>
      </c>
    </row>
    <row r="25" spans="1:19">
      <c r="A25" t="s">
        <v>162</v>
      </c>
      <c r="F25" t="s">
        <v>186</v>
      </c>
      <c r="G2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5" t="s">
        <v>161</v>
      </c>
      <c r="M25" t="s">
        <v>292</v>
      </c>
      <c r="S25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">
        <v>282</v>
      </c>
    </row>
    <row r="13" spans="1:3">
      <c r="A13" t="s">
        <v>96</v>
      </c>
      <c r="B13" t="s">
        <v>283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278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195</v>
      </c>
      <c r="B32" s="7" t="str">
        <f t="shared" si="2"/>
        <v>fossil</v>
      </c>
    </row>
    <row r="33" spans="1:2">
      <c r="A33" s="7" t="s">
        <v>205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274</v>
      </c>
    </row>
    <row r="13" spans="1:3">
      <c r="A13" t="s">
        <v>273</v>
      </c>
      <c r="B13" t="s">
        <v>275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ScenMap_OLD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2025-09-05T08:18:58Z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