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_grids\"/>
    </mc:Choice>
  </mc:AlternateContent>
  <xr:revisionPtr revIDLastSave="0" documentId="8_{D4488AA2-F159-441F-BA03-3023AC67F869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process_map_geo" sheetId="70" r:id="rId1"/>
    <sheet name="ScenMap" sheetId="56" r:id="rId2"/>
    <sheet name="TS_Defs" sheetId="27" r:id="rId3"/>
    <sheet name="TS_ratios" sheetId="68" r:id="rId4"/>
    <sheet name="Sankey" sheetId="69" r:id="rId5"/>
    <sheet name="PSet_MAP" sheetId="57" r:id="rId6"/>
    <sheet name="CSET_MAP" sheetId="66" r:id="rId7"/>
    <sheet name="CName_MAP" sheetId="58" r:id="rId8"/>
    <sheet name="timeslice map" sheetId="64" r:id="rId9"/>
    <sheet name="process map" sheetId="65" r:id="rId10"/>
    <sheet name="commodity map" sheetId="67" r:id="rId11"/>
    <sheet name="ATS" sheetId="63" r:id="rId12"/>
    <sheet name="UnitConv" sheetId="59" r:id="rId13"/>
  </sheets>
  <definedNames>
    <definedName name="_xlnm._FilterDatabase" localSheetId="2" hidden="1">TS_Defs!$A$2:$N$2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3" i="56" l="1"/>
  <c r="N20" i="56" s="1"/>
  <c r="N27" i="56" s="1"/>
  <c r="N34" i="56" s="1"/>
  <c r="N14" i="56"/>
  <c r="N15" i="56"/>
  <c r="N16" i="56"/>
  <c r="N17" i="56"/>
  <c r="N18" i="56"/>
  <c r="N19" i="56"/>
  <c r="N21" i="56"/>
  <c r="N22" i="56"/>
  <c r="N23" i="56"/>
  <c r="N24" i="56"/>
  <c r="N25" i="56"/>
  <c r="N26" i="56"/>
  <c r="N28" i="56"/>
  <c r="N29" i="56"/>
  <c r="N36" i="56" s="1"/>
  <c r="N30" i="56"/>
  <c r="N37" i="56" s="1"/>
  <c r="N31" i="56"/>
  <c r="N38" i="56" s="1"/>
  <c r="N32" i="56"/>
  <c r="N39" i="56" s="1"/>
  <c r="N33" i="56"/>
  <c r="N40" i="56" s="1"/>
  <c r="N35" i="56"/>
  <c r="C6" i="65"/>
  <c r="C7" i="65"/>
  <c r="C8" i="65"/>
  <c r="C9" i="65"/>
  <c r="C10" i="65"/>
  <c r="C11" i="65"/>
  <c r="C12" i="65"/>
  <c r="C13" i="65"/>
  <c r="C14" i="65"/>
  <c r="C15" i="65"/>
  <c r="C16" i="65"/>
  <c r="C17" i="65"/>
  <c r="C18" i="65"/>
  <c r="C19" i="65"/>
  <c r="C20" i="65"/>
  <c r="C21" i="65"/>
  <c r="C22" i="65"/>
  <c r="C23" i="65"/>
  <c r="C24" i="65"/>
  <c r="C25" i="65"/>
  <c r="C26" i="65"/>
  <c r="C27" i="65"/>
  <c r="C28" i="65"/>
  <c r="C29" i="65"/>
  <c r="C30" i="65"/>
  <c r="C31" i="65"/>
  <c r="C32" i="65"/>
  <c r="C33" i="65"/>
  <c r="C34" i="65"/>
  <c r="C35" i="65"/>
  <c r="C36" i="65"/>
  <c r="C37" i="65"/>
  <c r="C38" i="65"/>
  <c r="C39" i="65"/>
  <c r="C40" i="65"/>
  <c r="C41" i="65"/>
  <c r="C42" i="65"/>
  <c r="C43" i="65"/>
  <c r="C44" i="65"/>
  <c r="C45" i="65"/>
  <c r="C46" i="65"/>
  <c r="C47" i="65"/>
  <c r="C48" i="65"/>
  <c r="C49" i="65"/>
  <c r="C5" i="65"/>
  <c r="B47" i="57"/>
  <c r="B46" i="57"/>
  <c r="B45" i="57"/>
  <c r="B6" i="69"/>
  <c r="B5" i="69"/>
  <c r="B23" i="57"/>
  <c r="B24" i="57"/>
  <c r="B25" i="57"/>
  <c r="B26" i="57"/>
  <c r="B27" i="57"/>
  <c r="B28" i="57"/>
  <c r="B29" i="57"/>
  <c r="B30" i="57"/>
  <c r="B31" i="57"/>
  <c r="B32" i="57"/>
  <c r="B33" i="57"/>
  <c r="B34" i="57"/>
  <c r="B35" i="57"/>
  <c r="B36" i="57"/>
  <c r="B37" i="57"/>
  <c r="B38" i="57"/>
  <c r="B39" i="57"/>
  <c r="B40" i="57"/>
  <c r="B41" i="57"/>
  <c r="B42" i="57"/>
  <c r="B43" i="57"/>
  <c r="B44" i="57"/>
  <c r="B22" i="57"/>
  <c r="G6" i="69" l="1"/>
  <c r="G5" i="69"/>
  <c r="B4" i="66"/>
  <c r="B5" i="66"/>
  <c r="B6" i="66"/>
  <c r="B7" i="66"/>
  <c r="B8" i="66"/>
  <c r="B9" i="66"/>
  <c r="B10" i="66"/>
  <c r="B11" i="66"/>
  <c r="B12" i="66"/>
  <c r="B13" i="66"/>
  <c r="B14" i="66"/>
  <c r="B15" i="66"/>
  <c r="B16" i="66"/>
  <c r="B17" i="66"/>
  <c r="B18" i="66"/>
  <c r="B19" i="66"/>
  <c r="B20" i="66"/>
  <c r="B21" i="66"/>
  <c r="B22" i="66"/>
  <c r="B23" i="66"/>
  <c r="B24" i="66"/>
  <c r="B25" i="66"/>
  <c r="B26" i="66"/>
  <c r="B27" i="66"/>
  <c r="B28" i="66"/>
  <c r="B29" i="66"/>
  <c r="B30" i="66"/>
  <c r="B31" i="66"/>
  <c r="B32" i="66"/>
  <c r="B33" i="66"/>
  <c r="B34" i="66"/>
  <c r="B35" i="66"/>
  <c r="B3" i="66"/>
  <c r="B21" i="57" l="1"/>
  <c r="B4" i="57"/>
  <c r="B5" i="57"/>
  <c r="B6" i="57"/>
  <c r="B7" i="57"/>
  <c r="B8" i="57"/>
  <c r="B9" i="57"/>
  <c r="B10" i="57"/>
  <c r="B11" i="57"/>
  <c r="B12" i="57"/>
  <c r="B13" i="57"/>
  <c r="B14" i="57"/>
  <c r="B15" i="57"/>
  <c r="B16" i="57"/>
  <c r="B17" i="57"/>
  <c r="B18" i="57"/>
  <c r="B19" i="57"/>
  <c r="B20" i="57"/>
  <c r="B3" i="57"/>
  <c r="A35" i="56" l="1"/>
  <c r="A36" i="56"/>
  <c r="A37" i="56"/>
  <c r="A38" i="56"/>
  <c r="A39" i="56"/>
  <c r="A40" i="56"/>
  <c r="A34" i="56"/>
  <c r="A28" i="56"/>
  <c r="A29" i="56"/>
  <c r="A30" i="56"/>
  <c r="A31" i="56"/>
  <c r="A32" i="56"/>
  <c r="A33" i="56"/>
  <c r="A27" i="56"/>
  <c r="C6" i="64"/>
  <c r="C7" i="64"/>
  <c r="C8" i="64"/>
  <c r="C9" i="64"/>
  <c r="C10" i="64"/>
  <c r="C5" i="64"/>
  <c r="G9" i="56"/>
  <c r="B9" i="56" s="1"/>
  <c r="G10" i="56"/>
  <c r="B10" i="56" s="1"/>
  <c r="G11" i="56"/>
  <c r="B11" i="56" s="1"/>
  <c r="G12" i="56"/>
  <c r="B12" i="56" s="1"/>
  <c r="G18" i="56"/>
  <c r="B18" i="56" s="1"/>
  <c r="G7" i="56"/>
  <c r="B7" i="56" s="1"/>
  <c r="G8" i="56"/>
  <c r="G6" i="56"/>
  <c r="B6" i="56" s="1"/>
  <c r="B8" i="56"/>
  <c r="H14" i="56"/>
  <c r="H21" i="56" s="1"/>
  <c r="H15" i="56"/>
  <c r="G15" i="56" s="1"/>
  <c r="B15" i="56" s="1"/>
  <c r="H16" i="56"/>
  <c r="H23" i="56" s="1"/>
  <c r="H17" i="56"/>
  <c r="H24" i="56" s="1"/>
  <c r="H18" i="56"/>
  <c r="H25" i="56" s="1"/>
  <c r="H19" i="56"/>
  <c r="G19" i="56" s="1"/>
  <c r="B19" i="56" s="1"/>
  <c r="H22" i="56"/>
  <c r="H29" i="56" s="1"/>
  <c r="H26" i="56"/>
  <c r="G26" i="56" s="1"/>
  <c r="B26" i="56" s="1"/>
  <c r="H13" i="56"/>
  <c r="H20" i="56" s="1"/>
  <c r="I5" i="56"/>
  <c r="A21" i="56"/>
  <c r="A22" i="56"/>
  <c r="A23" i="56"/>
  <c r="A24" i="56"/>
  <c r="A25" i="56"/>
  <c r="A26" i="56"/>
  <c r="A20" i="56"/>
  <c r="A14" i="56"/>
  <c r="A15" i="56"/>
  <c r="A16" i="56"/>
  <c r="A17" i="56"/>
  <c r="A18" i="56"/>
  <c r="A19" i="56"/>
  <c r="A13" i="56"/>
  <c r="A9" i="56"/>
  <c r="A10" i="56"/>
  <c r="A11" i="56"/>
  <c r="A12" i="56"/>
  <c r="D4" i="59"/>
  <c r="D3" i="59"/>
  <c r="G25" i="56" l="1"/>
  <c r="B25" i="56" s="1"/>
  <c r="H32" i="56"/>
  <c r="H30" i="56"/>
  <c r="G23" i="56"/>
  <c r="B23" i="56" s="1"/>
  <c r="H28" i="56"/>
  <c r="G21" i="56"/>
  <c r="B21" i="56" s="1"/>
  <c r="H27" i="56"/>
  <c r="G20" i="56"/>
  <c r="B20" i="56" s="1"/>
  <c r="G29" i="56"/>
  <c r="B29" i="56" s="1"/>
  <c r="H36" i="56"/>
  <c r="G36" i="56" s="1"/>
  <c r="B36" i="56" s="1"/>
  <c r="H31" i="56"/>
  <c r="G24" i="56"/>
  <c r="B24" i="56" s="1"/>
  <c r="G22" i="56"/>
  <c r="B22" i="56" s="1"/>
  <c r="H33" i="56"/>
  <c r="G17" i="56"/>
  <c r="B17" i="56" s="1"/>
  <c r="G16" i="56"/>
  <c r="B16" i="56" s="1"/>
  <c r="G14" i="56"/>
  <c r="B14" i="56" s="1"/>
  <c r="G13" i="56"/>
  <c r="B13" i="56" s="1"/>
  <c r="A8" i="56"/>
  <c r="A7" i="56"/>
  <c r="A6" i="56"/>
  <c r="H5" i="56"/>
  <c r="H38" i="56" l="1"/>
  <c r="G38" i="56" s="1"/>
  <c r="B38" i="56" s="1"/>
  <c r="G31" i="56"/>
  <c r="B31" i="56" s="1"/>
  <c r="H34" i="56"/>
  <c r="G34" i="56" s="1"/>
  <c r="B34" i="56" s="1"/>
  <c r="G27" i="56"/>
  <c r="B27" i="56" s="1"/>
  <c r="G30" i="56"/>
  <c r="B30" i="56" s="1"/>
  <c r="H37" i="56"/>
  <c r="G37" i="56" s="1"/>
  <c r="B37" i="56" s="1"/>
  <c r="H40" i="56"/>
  <c r="G40" i="56" s="1"/>
  <c r="B40" i="56" s="1"/>
  <c r="G33" i="56"/>
  <c r="B33" i="56" s="1"/>
  <c r="H35" i="56"/>
  <c r="G35" i="56" s="1"/>
  <c r="B35" i="56" s="1"/>
  <c r="G28" i="56"/>
  <c r="B28" i="56" s="1"/>
  <c r="H39" i="56"/>
  <c r="G39" i="56" s="1"/>
  <c r="B39" i="56" s="1"/>
  <c r="G32" i="56"/>
  <c r="B32" i="5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I2" authorId="0" shapeId="0" xr:uid="{1DF03DAC-57B5-4781-A2CC-8A497DA39697}">
      <text>
        <r>
          <rPr>
            <b/>
            <sz val="9"/>
            <color indexed="81"/>
            <rFont val="Tahoma"/>
            <family val="2"/>
          </rPr>
          <t>Amit Kanudia:</t>
        </r>
        <r>
          <rPr>
            <sz val="9"/>
            <color indexed="81"/>
            <rFont val="Tahoma"/>
            <family val="2"/>
          </rPr>
          <t xml:space="preserve">
18-04-2022
default is Yes
</t>
        </r>
      </text>
    </comment>
  </commentList>
</comments>
</file>

<file path=xl/sharedStrings.xml><?xml version="1.0" encoding="utf-8"?>
<sst xmlns="http://schemas.openxmlformats.org/spreadsheetml/2006/main" count="2076" uniqueCount="785">
  <si>
    <t>Unit</t>
  </si>
  <si>
    <t>Desc</t>
  </si>
  <si>
    <t>Name</t>
  </si>
  <si>
    <t>Solar</t>
  </si>
  <si>
    <t>Varbl</t>
  </si>
  <si>
    <t>VAR_FOUT</t>
  </si>
  <si>
    <t>TS</t>
  </si>
  <si>
    <t>VAR_CAP</t>
  </si>
  <si>
    <t>GW</t>
  </si>
  <si>
    <t>Scen</t>
  </si>
  <si>
    <t>Ldesc</t>
  </si>
  <si>
    <t>Attribute</t>
  </si>
  <si>
    <t>PSET_Set</t>
  </si>
  <si>
    <t>PSET_PN</t>
  </si>
  <si>
    <t>CSET_Set</t>
  </si>
  <si>
    <t>CSET_CN</t>
  </si>
  <si>
    <t>CSET_CD</t>
  </si>
  <si>
    <t>PSET_PD</t>
  </si>
  <si>
    <t>PSET_CI</t>
  </si>
  <si>
    <t>PSET_CO</t>
  </si>
  <si>
    <t>Oname</t>
  </si>
  <si>
    <t>~TS_Defs</t>
  </si>
  <si>
    <t>WAttribute</t>
  </si>
  <si>
    <t>UC_N</t>
  </si>
  <si>
    <t>~Pset_Map</t>
  </si>
  <si>
    <t>Pset</t>
  </si>
  <si>
    <t>NRG</t>
  </si>
  <si>
    <t>~CName_Map</t>
  </si>
  <si>
    <t>CName</t>
  </si>
  <si>
    <t>EQ_COMBALM</t>
  </si>
  <si>
    <t>Cost_INV</t>
  </si>
  <si>
    <t>~UnitConv</t>
  </si>
  <si>
    <t>Model</t>
  </si>
  <si>
    <t>Unit1</t>
  </si>
  <si>
    <t>Unit2</t>
  </si>
  <si>
    <t>MultFact</t>
  </si>
  <si>
    <t>VAR_NCAP</t>
  </si>
  <si>
    <t>C</t>
  </si>
  <si>
    <t>~ATS</t>
  </si>
  <si>
    <t>Region</t>
  </si>
  <si>
    <t>Year</t>
  </si>
  <si>
    <t>Val</t>
  </si>
  <si>
    <t>Power</t>
  </si>
  <si>
    <t>MEuro05</t>
  </si>
  <si>
    <t>group_by</t>
  </si>
  <si>
    <t>p</t>
  </si>
  <si>
    <t>Price_NRG</t>
  </si>
  <si>
    <t>Prices of all NRG - native TS</t>
  </si>
  <si>
    <t>ct</t>
  </si>
  <si>
    <t>User_conFXM</t>
  </si>
  <si>
    <t>UC_shadowprice</t>
  </si>
  <si>
    <t>u</t>
  </si>
  <si>
    <t>shadow prices of all Ucs</t>
  </si>
  <si>
    <t>process</t>
  </si>
  <si>
    <t>dimension</t>
  </si>
  <si>
    <t>name</t>
  </si>
  <si>
    <t>description</t>
  </si>
  <si>
    <t>VAR_COMPRD</t>
  </si>
  <si>
    <t>VAR_NCAPR</t>
  </si>
  <si>
    <t>show_me</t>
  </si>
  <si>
    <t>discard</t>
  </si>
  <si>
    <t>VAR_POUT</t>
  </si>
  <si>
    <t>LCOE</t>
  </si>
  <si>
    <t>~ScenMap</t>
  </si>
  <si>
    <t>~ScenG</t>
  </si>
  <si>
    <t>~process_map</t>
  </si>
  <si>
    <t>pset_set</t>
  </si>
  <si>
    <t>pset_ci</t>
  </si>
  <si>
    <t>pset_co</t>
  </si>
  <si>
    <t>pset_pd</t>
  </si>
  <si>
    <t>Tech</t>
  </si>
  <si>
    <t>Elec Capacity</t>
  </si>
  <si>
    <t>~Cset_Map</t>
  </si>
  <si>
    <t>Cset</t>
  </si>
  <si>
    <t>~commodity_map</t>
  </si>
  <si>
    <t>cset_set</t>
  </si>
  <si>
    <t>cset_cd</t>
  </si>
  <si>
    <t>c_pos_andor</t>
  </si>
  <si>
    <t>c_set_andor</t>
  </si>
  <si>
    <t>c_neg_andor</t>
  </si>
  <si>
    <t>Elec New Capacity</t>
  </si>
  <si>
    <t>Twh</t>
  </si>
  <si>
    <t>Elec Production</t>
  </si>
  <si>
    <t>Cost_Investment</t>
  </si>
  <si>
    <t>$/Mwh</t>
  </si>
  <si>
    <t>m$/UCU</t>
  </si>
  <si>
    <t>VS</t>
  </si>
  <si>
    <t>Twh2GW</t>
  </si>
  <si>
    <t>CCGT</t>
  </si>
  <si>
    <t>Int Comb</t>
  </si>
  <si>
    <t>Gas_Oil Steam</t>
  </si>
  <si>
    <t>OCGT (Peaker)</t>
  </si>
  <si>
    <t>Subcritical Coal</t>
  </si>
  <si>
    <t>Supercritical Coal</t>
  </si>
  <si>
    <t>IGCC</t>
  </si>
  <si>
    <t>Wind onshore</t>
  </si>
  <si>
    <t>Wind offshore</t>
  </si>
  <si>
    <t>Hydro pumped stg</t>
  </si>
  <si>
    <t>Util Batt Stg</t>
  </si>
  <si>
    <t>EV Batt</t>
  </si>
  <si>
    <t>-elc_roadtransport</t>
  </si>
  <si>
    <t>ElcAgg_Solar</t>
  </si>
  <si>
    <t>ElcAgg_Wind</t>
  </si>
  <si>
    <t>Wind</t>
  </si>
  <si>
    <t>~TS_Ratios</t>
  </si>
  <si>
    <t>var_num</t>
  </si>
  <si>
    <t>var_den</t>
  </si>
  <si>
    <t>ignore</t>
  </si>
  <si>
    <t>include_null</t>
  </si>
  <si>
    <t>include_dim</t>
  </si>
  <si>
    <t>Capacity_factor</t>
  </si>
  <si>
    <t>Twh/GW</t>
  </si>
  <si>
    <t>y</t>
  </si>
  <si>
    <t>%</t>
  </si>
  <si>
    <t>Trd*</t>
  </si>
  <si>
    <t>Trade</t>
  </si>
  <si>
    <t>ELE,STG,IRE</t>
  </si>
  <si>
    <t>ELE,IRE</t>
  </si>
  <si>
    <t>-ElcAgg*,-*EV*</t>
  </si>
  <si>
    <t>t</t>
  </si>
  <si>
    <t>old_new</t>
  </si>
  <si>
    <t>*</t>
  </si>
  <si>
    <t>new</t>
  </si>
  <si>
    <t>ep*</t>
  </si>
  <si>
    <t>old</t>
  </si>
  <si>
    <t>vstacks_t1~</t>
  </si>
  <si>
    <t>vstacks_t5~</t>
  </si>
  <si>
    <t>vstacks_w2~</t>
  </si>
  <si>
    <t>ngfs</t>
  </si>
  <si>
    <t>timeslice</t>
  </si>
  <si>
    <t>Low demand</t>
  </si>
  <si>
    <t>Fragmented World</t>
  </si>
  <si>
    <t>3 days</t>
  </si>
  <si>
    <t>15 days</t>
  </si>
  <si>
    <t>2 weeks</t>
  </si>
  <si>
    <t>_3d</t>
  </si>
  <si>
    <t>_15d</t>
  </si>
  <si>
    <t>_2w</t>
  </si>
  <si>
    <t>CO2</t>
  </si>
  <si>
    <t>CO2Captured</t>
  </si>
  <si>
    <t>kt</t>
  </si>
  <si>
    <t>ktneg</t>
  </si>
  <si>
    <t>CO2_emission</t>
  </si>
  <si>
    <t>CO2_captured</t>
  </si>
  <si>
    <t>mt</t>
  </si>
  <si>
    <t>Coal CCS</t>
  </si>
  <si>
    <t>Gas CCS</t>
  </si>
  <si>
    <t>Coal CCS Retrofit</t>
  </si>
  <si>
    <t>Gas CCS Retrofit</t>
  </si>
  <si>
    <t>coal</t>
  </si>
  <si>
    <t>gas</t>
  </si>
  <si>
    <t>co2captured</t>
  </si>
  <si>
    <t>*ccs-rf</t>
  </si>
  <si>
    <t>co2net</t>
  </si>
  <si>
    <t>000$/t</t>
  </si>
  <si>
    <t>Price_CO2</t>
  </si>
  <si>
    <t>$/tCO2</t>
  </si>
  <si>
    <t>ELE,STG,IRE,-Grid</t>
  </si>
  <si>
    <t>s?a*</t>
  </si>
  <si>
    <t>*,-s?a*</t>
  </si>
  <si>
    <t>hourly</t>
  </si>
  <si>
    <t>aggregated</t>
  </si>
  <si>
    <t>ts_type</t>
  </si>
  <si>
    <t>ts_season</t>
  </si>
  <si>
    <t>S1*</t>
  </si>
  <si>
    <t>S2*</t>
  </si>
  <si>
    <t>S3*</t>
  </si>
  <si>
    <t>S4*</t>
  </si>
  <si>
    <t>S5*</t>
  </si>
  <si>
    <t>S6*</t>
  </si>
  <si>
    <t>~Timeslice_Map</t>
  </si>
  <si>
    <t>vstacks_ts16~</t>
  </si>
  <si>
    <t>vstacks_t_annual~</t>
  </si>
  <si>
    <t>ts-16</t>
  </si>
  <si>
    <t>ts-annual</t>
  </si>
  <si>
    <t>_16</t>
  </si>
  <si>
    <t>_ann</t>
  </si>
  <si>
    <t>-ElcAgg*,-*EV*,-g[_]*</t>
  </si>
  <si>
    <t>ELC,ELC_???-???,e[_]*</t>
  </si>
  <si>
    <t>T_neg_andor</t>
  </si>
  <si>
    <t>downscale_option</t>
  </si>
  <si>
    <t>~TS_Defs: Snk_attr=Grid Flows</t>
  </si>
  <si>
    <t>TWh</t>
  </si>
  <si>
    <t>VAR_FIN</t>
  </si>
  <si>
    <t>Demand</t>
  </si>
  <si>
    <t>Elec-220V</t>
  </si>
  <si>
    <t>Elec-400V</t>
  </si>
  <si>
    <t>Elec-380V</t>
  </si>
  <si>
    <t>Elec-225V</t>
  </si>
  <si>
    <t>Elec-330V</t>
  </si>
  <si>
    <t>Elec-275V</t>
  </si>
  <si>
    <t>Elec-420V</t>
  </si>
  <si>
    <t>Elec-300V</t>
  </si>
  <si>
    <t>Elec-500V</t>
  </si>
  <si>
    <t>Elec-750V</t>
  </si>
  <si>
    <t>Elec-450V</t>
  </si>
  <si>
    <t>Elec-515V</t>
  </si>
  <si>
    <t>Elec-525V</t>
  </si>
  <si>
    <t>Elec-320V</t>
  </si>
  <si>
    <t>Elec-150V</t>
  </si>
  <si>
    <t>Elec-270V</t>
  </si>
  <si>
    <t>Elec-350V</t>
  </si>
  <si>
    <t>Elec-250V</t>
  </si>
  <si>
    <t>Elec-200V</t>
  </si>
  <si>
    <t>Elec-236V</t>
  </si>
  <si>
    <t>Elec-600V</t>
  </si>
  <si>
    <t>bioenergy</t>
  </si>
  <si>
    <t>hydrogen</t>
  </si>
  <si>
    <t>nuclear</t>
  </si>
  <si>
    <t>ELC</t>
  </si>
  <si>
    <t>buildings</t>
  </si>
  <si>
    <t>industry</t>
  </si>
  <si>
    <t>transport</t>
  </si>
  <si>
    <t>EVs</t>
  </si>
  <si>
    <t>&lt;cset&gt;_Src_&lt;pset&gt;</t>
  </si>
  <si>
    <t>&lt;cset&gt;_Snk_&lt;pset&gt;</t>
  </si>
  <si>
    <t>fossil</t>
  </si>
  <si>
    <t>Bio Power</t>
  </si>
  <si>
    <t>Solar Util</t>
  </si>
  <si>
    <t>Geothermal P</t>
  </si>
  <si>
    <t>Hydro RoR</t>
  </si>
  <si>
    <t>Nuclear P</t>
  </si>
  <si>
    <t>Nuclear SMR</t>
  </si>
  <si>
    <t>Hydro Dam</t>
  </si>
  <si>
    <t>Solar elec</t>
  </si>
  <si>
    <t>Wind elec</t>
  </si>
  <si>
    <t>renewable</t>
  </si>
  <si>
    <t>Grid-220V</t>
  </si>
  <si>
    <t>Grid-400V</t>
  </si>
  <si>
    <t>Grid-380V</t>
  </si>
  <si>
    <t>Grid-225V</t>
  </si>
  <si>
    <t>Grid-330V</t>
  </si>
  <si>
    <t>Grid-275V</t>
  </si>
  <si>
    <t>Grid-420V</t>
  </si>
  <si>
    <t>Grid-300V</t>
  </si>
  <si>
    <t>Grid-500V</t>
  </si>
  <si>
    <t>Grid-750V</t>
  </si>
  <si>
    <t>Grid-450V</t>
  </si>
  <si>
    <t>Grid-515V</t>
  </si>
  <si>
    <t>Grid-525V</t>
  </si>
  <si>
    <t>Grid-320V</t>
  </si>
  <si>
    <t>Grid-150V</t>
  </si>
  <si>
    <t>Grid-270V</t>
  </si>
  <si>
    <t>Grid-350V</t>
  </si>
  <si>
    <t>Grid-250V</t>
  </si>
  <si>
    <t>Grid-200V</t>
  </si>
  <si>
    <t>Grid-236V</t>
  </si>
  <si>
    <t>Grid-600V</t>
  </si>
  <si>
    <t>Aggregators</t>
  </si>
  <si>
    <t>DUMMY_IMP</t>
  </si>
  <si>
    <t>Transformers Dn</t>
  </si>
  <si>
    <t>Transformers Up</t>
  </si>
  <si>
    <t>Declared NDCs</t>
  </si>
  <si>
    <t>Limited to 2 deg</t>
  </si>
  <si>
    <t>Postponed Transition</t>
  </si>
  <si>
    <t>Target Net Zero 2050</t>
  </si>
  <si>
    <t>Current Policies</t>
  </si>
  <si>
    <t>grid_node</t>
  </si>
  <si>
    <t>p_IT1</t>
  </si>
  <si>
    <t>p_IT10</t>
  </si>
  <si>
    <t>p_IT100</t>
  </si>
  <si>
    <t>p_IT101</t>
  </si>
  <si>
    <t>p_IT102</t>
  </si>
  <si>
    <t>p_IT103</t>
  </si>
  <si>
    <t>p_IT104</t>
  </si>
  <si>
    <t>p_IT105</t>
  </si>
  <si>
    <t>p_IT106</t>
  </si>
  <si>
    <t>p_IT107</t>
  </si>
  <si>
    <t>p_IT108</t>
  </si>
  <si>
    <t>p_IT109</t>
  </si>
  <si>
    <t>p_IT11</t>
  </si>
  <si>
    <t>p_IT110</t>
  </si>
  <si>
    <t>p_IT111</t>
  </si>
  <si>
    <t>p_IT112</t>
  </si>
  <si>
    <t>p_IT113</t>
  </si>
  <si>
    <t>p_IT115</t>
  </si>
  <si>
    <t>p_IT116</t>
  </si>
  <si>
    <t>p_IT117</t>
  </si>
  <si>
    <t>p_IT118</t>
  </si>
  <si>
    <t>p_IT119</t>
  </si>
  <si>
    <t>p_IT12</t>
  </si>
  <si>
    <t>p_IT120</t>
  </si>
  <si>
    <t>p_IT121</t>
  </si>
  <si>
    <t>p_IT122</t>
  </si>
  <si>
    <t>p_IT123</t>
  </si>
  <si>
    <t>p_IT124</t>
  </si>
  <si>
    <t>p_IT125</t>
  </si>
  <si>
    <t>p_IT126</t>
  </si>
  <si>
    <t>p_IT127</t>
  </si>
  <si>
    <t>p_IT128</t>
  </si>
  <si>
    <t>p_IT129</t>
  </si>
  <si>
    <t>p_IT13</t>
  </si>
  <si>
    <t>p_IT130</t>
  </si>
  <si>
    <t>p_IT131</t>
  </si>
  <si>
    <t>p_IT132</t>
  </si>
  <si>
    <t>p_IT133</t>
  </si>
  <si>
    <t>p_IT134</t>
  </si>
  <si>
    <t>p_IT135</t>
  </si>
  <si>
    <t>p_IT136</t>
  </si>
  <si>
    <t>p_IT137</t>
  </si>
  <si>
    <t>p_IT138</t>
  </si>
  <si>
    <t>p_IT139</t>
  </si>
  <si>
    <t>p_IT14</t>
  </si>
  <si>
    <t>p_IT140</t>
  </si>
  <si>
    <t>p_IT141</t>
  </si>
  <si>
    <t>p_IT142</t>
  </si>
  <si>
    <t>p_IT143</t>
  </si>
  <si>
    <t>p_IT15</t>
  </si>
  <si>
    <t>p_IT16</t>
  </si>
  <si>
    <t>p_IT17</t>
  </si>
  <si>
    <t>p_IT18</t>
  </si>
  <si>
    <t>p_IT19</t>
  </si>
  <si>
    <t>p_IT2</t>
  </si>
  <si>
    <t>p_IT20</t>
  </si>
  <si>
    <t>p_IT21</t>
  </si>
  <si>
    <t>p_IT23</t>
  </si>
  <si>
    <t>p_IT24</t>
  </si>
  <si>
    <t>p_IT25</t>
  </si>
  <si>
    <t>p_IT26</t>
  </si>
  <si>
    <t>p_IT27</t>
  </si>
  <si>
    <t>p_IT28</t>
  </si>
  <si>
    <t>p_IT29</t>
  </si>
  <si>
    <t>p_IT3</t>
  </si>
  <si>
    <t>p_IT30</t>
  </si>
  <si>
    <t>p_IT31</t>
  </si>
  <si>
    <t>p_IT33</t>
  </si>
  <si>
    <t>p_IT34</t>
  </si>
  <si>
    <t>p_IT36</t>
  </si>
  <si>
    <t>p_IT38</t>
  </si>
  <si>
    <t>p_IT39</t>
  </si>
  <si>
    <t>p_IT4</t>
  </si>
  <si>
    <t>p_IT42</t>
  </si>
  <si>
    <t>p_IT43</t>
  </si>
  <si>
    <t>p_IT44</t>
  </si>
  <si>
    <t>p_IT45</t>
  </si>
  <si>
    <t>p_IT46</t>
  </si>
  <si>
    <t>p_IT47</t>
  </si>
  <si>
    <t>p_IT48</t>
  </si>
  <si>
    <t>p_IT49</t>
  </si>
  <si>
    <t>p_IT5</t>
  </si>
  <si>
    <t>p_IT50</t>
  </si>
  <si>
    <t>p_IT51</t>
  </si>
  <si>
    <t>p_IT52</t>
  </si>
  <si>
    <t>p_IT53</t>
  </si>
  <si>
    <t>p_IT54</t>
  </si>
  <si>
    <t>p_IT55</t>
  </si>
  <si>
    <t>p_IT56</t>
  </si>
  <si>
    <t>p_IT57</t>
  </si>
  <si>
    <t>p_IT58</t>
  </si>
  <si>
    <t>p_IT59</t>
  </si>
  <si>
    <t>p_IT6</t>
  </si>
  <si>
    <t>p_IT60</t>
  </si>
  <si>
    <t>p_IT61</t>
  </si>
  <si>
    <t>p_IT62</t>
  </si>
  <si>
    <t>p_IT63</t>
  </si>
  <si>
    <t>p_IT64</t>
  </si>
  <si>
    <t>p_IT65</t>
  </si>
  <si>
    <t>p_IT66</t>
  </si>
  <si>
    <t>p_IT67</t>
  </si>
  <si>
    <t>p_IT68</t>
  </si>
  <si>
    <t>p_IT69</t>
  </si>
  <si>
    <t>p_IT7</t>
  </si>
  <si>
    <t>p_IT70</t>
  </si>
  <si>
    <t>p_IT71</t>
  </si>
  <si>
    <t>p_IT72</t>
  </si>
  <si>
    <t>p_IT73</t>
  </si>
  <si>
    <t>p_IT74</t>
  </si>
  <si>
    <t>p_IT75</t>
  </si>
  <si>
    <t>p_IT76</t>
  </si>
  <si>
    <t>p_IT77</t>
  </si>
  <si>
    <t>p_IT78</t>
  </si>
  <si>
    <t>p_IT79</t>
  </si>
  <si>
    <t>p_IT8</t>
  </si>
  <si>
    <t>p_IT80</t>
  </si>
  <si>
    <t>p_IT81</t>
  </si>
  <si>
    <t>p_IT82</t>
  </si>
  <si>
    <t>p_IT83</t>
  </si>
  <si>
    <t>p_IT84</t>
  </si>
  <si>
    <t>p_IT85</t>
  </si>
  <si>
    <t>p_IT86</t>
  </si>
  <si>
    <t>p_IT87</t>
  </si>
  <si>
    <t>p_IT88</t>
  </si>
  <si>
    <t>p_IT89</t>
  </si>
  <si>
    <t>p_IT9</t>
  </si>
  <si>
    <t>p_IT90</t>
  </si>
  <si>
    <t>p_IT91</t>
  </si>
  <si>
    <t>p_IT92</t>
  </si>
  <si>
    <t>p_IT93</t>
  </si>
  <si>
    <t>p_IT94</t>
  </si>
  <si>
    <t>p_IT95</t>
  </si>
  <si>
    <t>p_IT96</t>
  </si>
  <si>
    <t>p_IT97</t>
  </si>
  <si>
    <t>p_IT98</t>
  </si>
  <si>
    <t>p_IT99</t>
  </si>
  <si>
    <t>p_r13020240</t>
  </si>
  <si>
    <t>p_r1377432</t>
  </si>
  <si>
    <t>p_r13844905</t>
  </si>
  <si>
    <t>p_r17467354</t>
  </si>
  <si>
    <t>p_r6277789</t>
  </si>
  <si>
    <t>p_r6301099</t>
  </si>
  <si>
    <t>p_r7837848</t>
  </si>
  <si>
    <t>p_r8840420</t>
  </si>
  <si>
    <t>p_w100113593</t>
  </si>
  <si>
    <t>p_w100253768</t>
  </si>
  <si>
    <t>p_w100407576</t>
  </si>
  <si>
    <t>p_w100952845</t>
  </si>
  <si>
    <t>p_w101346507</t>
  </si>
  <si>
    <t>p_w101346508</t>
  </si>
  <si>
    <t>p_w102185356</t>
  </si>
  <si>
    <t>p_w102185362</t>
  </si>
  <si>
    <t>p_w102287716</t>
  </si>
  <si>
    <t>p_w102675884</t>
  </si>
  <si>
    <t>p_w103007030</t>
  </si>
  <si>
    <t>p_w103007085</t>
  </si>
  <si>
    <t>p_w103127417</t>
  </si>
  <si>
    <t>p_w103264820</t>
  </si>
  <si>
    <t>p_w103306951</t>
  </si>
  <si>
    <t>p_w103381531</t>
  </si>
  <si>
    <t>p_w103386958</t>
  </si>
  <si>
    <t>p_w103418587</t>
  </si>
  <si>
    <t>p_w103549584</t>
  </si>
  <si>
    <t>p_w103653565</t>
  </si>
  <si>
    <t>p_w103653567</t>
  </si>
  <si>
    <t>p_w103653591</t>
  </si>
  <si>
    <t>p_w103725268</t>
  </si>
  <si>
    <t>p_w103725446</t>
  </si>
  <si>
    <t>p_w103974940</t>
  </si>
  <si>
    <t>p_w103974946</t>
  </si>
  <si>
    <t>p_w104114052</t>
  </si>
  <si>
    <t>p_w104239286</t>
  </si>
  <si>
    <t>p_w104239342</t>
  </si>
  <si>
    <t>p_w104239352</t>
  </si>
  <si>
    <t>p_w104321356</t>
  </si>
  <si>
    <t>p_w104359058</t>
  </si>
  <si>
    <t>p_w105062415</t>
  </si>
  <si>
    <t>p_w105141307</t>
  </si>
  <si>
    <t>p_w105141350</t>
  </si>
  <si>
    <t>p_w105141365</t>
  </si>
  <si>
    <t>p_w105153431</t>
  </si>
  <si>
    <t>p_w1051991398</t>
  </si>
  <si>
    <t>p_w105462289</t>
  </si>
  <si>
    <t>p_w105757794</t>
  </si>
  <si>
    <t>p_w105757795</t>
  </si>
  <si>
    <t>p_w105801489</t>
  </si>
  <si>
    <t>p_w105827045</t>
  </si>
  <si>
    <t>p_w107204719</t>
  </si>
  <si>
    <t>p_w107438024</t>
  </si>
  <si>
    <t>p_w107681459</t>
  </si>
  <si>
    <t>p_w107683818</t>
  </si>
  <si>
    <t>p_w108020416</t>
  </si>
  <si>
    <t>p_w108050523</t>
  </si>
  <si>
    <t>p_w109588422</t>
  </si>
  <si>
    <t>p_w109756016</t>
  </si>
  <si>
    <t>p_w1097982502</t>
  </si>
  <si>
    <t>p_w1098087457</t>
  </si>
  <si>
    <t>p_w1098527891</t>
  </si>
  <si>
    <t>p_w109993642</t>
  </si>
  <si>
    <t>p_w109997676</t>
  </si>
  <si>
    <t>p_w1100665914</t>
  </si>
  <si>
    <t>p_w110138220</t>
  </si>
  <si>
    <t>p_w110310021</t>
  </si>
  <si>
    <t>p_w110330925</t>
  </si>
  <si>
    <t>p_w1103579629</t>
  </si>
  <si>
    <t>p_w110660048</t>
  </si>
  <si>
    <t>p_w111020792</t>
  </si>
  <si>
    <t>p_w1117128898</t>
  </si>
  <si>
    <t>p_w1134655722</t>
  </si>
  <si>
    <t>p_w114659171</t>
  </si>
  <si>
    <t>p_w114661587</t>
  </si>
  <si>
    <t>p_w114931087</t>
  </si>
  <si>
    <t>p_w1155109902</t>
  </si>
  <si>
    <t>p_w1155116746</t>
  </si>
  <si>
    <t>p_w1158716725</t>
  </si>
  <si>
    <t>p_w116517585</t>
  </si>
  <si>
    <t>p_w116518388</t>
  </si>
  <si>
    <t>p_w116519166</t>
  </si>
  <si>
    <t>p_w116692433</t>
  </si>
  <si>
    <t>p_w116697005</t>
  </si>
  <si>
    <t>p_w116797658</t>
  </si>
  <si>
    <t>p_w118987056</t>
  </si>
  <si>
    <t>p_w1203262444</t>
  </si>
  <si>
    <t>p_w120356593</t>
  </si>
  <si>
    <t>p_w1204275778</t>
  </si>
  <si>
    <t>p_w1205235724</t>
  </si>
  <si>
    <t>p_w120916823</t>
  </si>
  <si>
    <t>p_w124220303</t>
  </si>
  <si>
    <t>p_w126203383</t>
  </si>
  <si>
    <t>p_w129406824</t>
  </si>
  <si>
    <t>p_w131291789</t>
  </si>
  <si>
    <t>p_w131295368</t>
  </si>
  <si>
    <t>p_w1317893096</t>
  </si>
  <si>
    <t>p_w132455976</t>
  </si>
  <si>
    <t>p_w132637884</t>
  </si>
  <si>
    <t>p_w132638645</t>
  </si>
  <si>
    <t>p_w132643428</t>
  </si>
  <si>
    <t>p_w132645607</t>
  </si>
  <si>
    <t>p_w132701023</t>
  </si>
  <si>
    <t>p_w132701980</t>
  </si>
  <si>
    <t>p_w132702940</t>
  </si>
  <si>
    <t>p_w132725149</t>
  </si>
  <si>
    <t>p_w132726160</t>
  </si>
  <si>
    <t>p_w133601335</t>
  </si>
  <si>
    <t>p_w135270825</t>
  </si>
  <si>
    <t>p_w136457747</t>
  </si>
  <si>
    <t>p_w136762727</t>
  </si>
  <si>
    <t>p_w136789074</t>
  </si>
  <si>
    <t>p_w137317951</t>
  </si>
  <si>
    <t>p_w139442467</t>
  </si>
  <si>
    <t>p_w139758444</t>
  </si>
  <si>
    <t>p_w139975773</t>
  </si>
  <si>
    <t>p_w140715391</t>
  </si>
  <si>
    <t>p_w141046481</t>
  </si>
  <si>
    <t>p_w143585004</t>
  </si>
  <si>
    <t>p_w144005861</t>
  </si>
  <si>
    <t>p_w144005863</t>
  </si>
  <si>
    <t>p_w144006711</t>
  </si>
  <si>
    <t>p_w144378054</t>
  </si>
  <si>
    <t>p_w145665799</t>
  </si>
  <si>
    <t>p_w145665862</t>
  </si>
  <si>
    <t>p_w146791061</t>
  </si>
  <si>
    <t>p_w146791215</t>
  </si>
  <si>
    <t>p_w147466201</t>
  </si>
  <si>
    <t>p_w148969091</t>
  </si>
  <si>
    <t>p_w149188707</t>
  </si>
  <si>
    <t>p_w149997403</t>
  </si>
  <si>
    <t>p_w151070909</t>
  </si>
  <si>
    <t>p_w151335166</t>
  </si>
  <si>
    <t>p_w152457216</t>
  </si>
  <si>
    <t>p_w152465478</t>
  </si>
  <si>
    <t>p_w152597636</t>
  </si>
  <si>
    <t>p_w153548074</t>
  </si>
  <si>
    <t>p_w153548156</t>
  </si>
  <si>
    <t>p_w153772895</t>
  </si>
  <si>
    <t>p_w155158689</t>
  </si>
  <si>
    <t>p_w155590373</t>
  </si>
  <si>
    <t>p_w155791516</t>
  </si>
  <si>
    <t>p_w155976563</t>
  </si>
  <si>
    <t>p_w155976582</t>
  </si>
  <si>
    <t>p_w156001963</t>
  </si>
  <si>
    <t>p_w156001981</t>
  </si>
  <si>
    <t>p_w157666416</t>
  </si>
  <si>
    <t>p_w157912118</t>
  </si>
  <si>
    <t>p_w158599954</t>
  </si>
  <si>
    <t>p_w158652469</t>
  </si>
  <si>
    <t>p_w158739183</t>
  </si>
  <si>
    <t>p_w159158469</t>
  </si>
  <si>
    <t>p_w159821869</t>
  </si>
  <si>
    <t>p_w161867064</t>
  </si>
  <si>
    <t>p_w162066055</t>
  </si>
  <si>
    <t>p_w162066058</t>
  </si>
  <si>
    <t>p_w162828577</t>
  </si>
  <si>
    <t>p_w162960205</t>
  </si>
  <si>
    <t>p_w163056522</t>
  </si>
  <si>
    <t>p_w163056526</t>
  </si>
  <si>
    <t>p_w163058980</t>
  </si>
  <si>
    <t>p_w163789376</t>
  </si>
  <si>
    <t>p_w163958919</t>
  </si>
  <si>
    <t>p_w163958920</t>
  </si>
  <si>
    <t>p_w166196787</t>
  </si>
  <si>
    <t>p_w171270810</t>
  </si>
  <si>
    <t>p_w172302572</t>
  </si>
  <si>
    <t>p_w172705586</t>
  </si>
  <si>
    <t>p_w181125039</t>
  </si>
  <si>
    <t>p_w185576620</t>
  </si>
  <si>
    <t>p_w189137043</t>
  </si>
  <si>
    <t>p_w189612607</t>
  </si>
  <si>
    <t>p_w194186027</t>
  </si>
  <si>
    <t>p_w199675964</t>
  </si>
  <si>
    <t>p_w199676823</t>
  </si>
  <si>
    <t>p_w202178573</t>
  </si>
  <si>
    <t>p_w202179060</t>
  </si>
  <si>
    <t>p_w202271565</t>
  </si>
  <si>
    <t>p_w202272734</t>
  </si>
  <si>
    <t>p_w202711181</t>
  </si>
  <si>
    <t>p_w202772821</t>
  </si>
  <si>
    <t>p_w203225567</t>
  </si>
  <si>
    <t>p_w203468251</t>
  </si>
  <si>
    <t>p_w205597560</t>
  </si>
  <si>
    <t>p_w207383904</t>
  </si>
  <si>
    <t>p_w208398923</t>
  </si>
  <si>
    <t>p_w209982720</t>
  </si>
  <si>
    <t>p_w211180338</t>
  </si>
  <si>
    <t>p_w214294769</t>
  </si>
  <si>
    <t>p_w222427976</t>
  </si>
  <si>
    <t>p_w236661269</t>
  </si>
  <si>
    <t>p_w255011550</t>
  </si>
  <si>
    <t>p_w257351439</t>
  </si>
  <si>
    <t>p_w288149641</t>
  </si>
  <si>
    <t>p_w289178949</t>
  </si>
  <si>
    <t>p_w296141722</t>
  </si>
  <si>
    <t>p_w303915533</t>
  </si>
  <si>
    <t>p_w303965869</t>
  </si>
  <si>
    <t>p_w309371152</t>
  </si>
  <si>
    <t>p_w309371153</t>
  </si>
  <si>
    <t>p_w321724202</t>
  </si>
  <si>
    <t>p_w335012182</t>
  </si>
  <si>
    <t>p_w338453112</t>
  </si>
  <si>
    <t>p_w338753171</t>
  </si>
  <si>
    <t>p_w338760116</t>
  </si>
  <si>
    <t>p_w338790588</t>
  </si>
  <si>
    <t>p_w338792752</t>
  </si>
  <si>
    <t>p_w338795626</t>
  </si>
  <si>
    <t>p_w338948868</t>
  </si>
  <si>
    <t>p_w338969614</t>
  </si>
  <si>
    <t>p_w339104227</t>
  </si>
  <si>
    <t>p_w339703159</t>
  </si>
  <si>
    <t>p_w339706878</t>
  </si>
  <si>
    <t>p_w339706879</t>
  </si>
  <si>
    <t>p_w339706880</t>
  </si>
  <si>
    <t>p_w34157795</t>
  </si>
  <si>
    <t>p_w348500306</t>
  </si>
  <si>
    <t>p_w350356755</t>
  </si>
  <si>
    <t>p_w354923815</t>
  </si>
  <si>
    <t>p_w35680992</t>
  </si>
  <si>
    <t>p_w363469921</t>
  </si>
  <si>
    <t>p_w36873258</t>
  </si>
  <si>
    <t>p_w370531649</t>
  </si>
  <si>
    <t>p_w375892272</t>
  </si>
  <si>
    <t>p_w375907988</t>
  </si>
  <si>
    <t>p_w375908008</t>
  </si>
  <si>
    <t>p_w375922075</t>
  </si>
  <si>
    <t>p_w375922076</t>
  </si>
  <si>
    <t>p_w376351180</t>
  </si>
  <si>
    <t>p_w376502663</t>
  </si>
  <si>
    <t>p_w376502734</t>
  </si>
  <si>
    <t>p_w376642649</t>
  </si>
  <si>
    <t>p_w376952592</t>
  </si>
  <si>
    <t>p_w376952616</t>
  </si>
  <si>
    <t>p_w377444648</t>
  </si>
  <si>
    <t>p_w377444657</t>
  </si>
  <si>
    <t>p_w377588184</t>
  </si>
  <si>
    <t>p_w377588185</t>
  </si>
  <si>
    <t>p_w377588191</t>
  </si>
  <si>
    <t>p_w377588196</t>
  </si>
  <si>
    <t>p_w377830944</t>
  </si>
  <si>
    <t>p_w377832777</t>
  </si>
  <si>
    <t>p_w392068532</t>
  </si>
  <si>
    <t>p_w39255054</t>
  </si>
  <si>
    <t>p_w40634284</t>
  </si>
  <si>
    <t>p_w409439916</t>
  </si>
  <si>
    <t>p_w409768426</t>
  </si>
  <si>
    <t>p_w411026199</t>
  </si>
  <si>
    <t>p_w412967421</t>
  </si>
  <si>
    <t>p_w412967424</t>
  </si>
  <si>
    <t>p_w41360305</t>
  </si>
  <si>
    <t>p_w414663585</t>
  </si>
  <si>
    <t>p_w416679116</t>
  </si>
  <si>
    <t>p_w416679117</t>
  </si>
  <si>
    <t>p_w416989699</t>
  </si>
  <si>
    <t>p_w418565263</t>
  </si>
  <si>
    <t>p_w418565264</t>
  </si>
  <si>
    <t>p_w418902800</t>
  </si>
  <si>
    <t>p_w41892273</t>
  </si>
  <si>
    <t>p_w419423700</t>
  </si>
  <si>
    <t>p_w419423704</t>
  </si>
  <si>
    <t>p_w419423705</t>
  </si>
  <si>
    <t>p_w420698910</t>
  </si>
  <si>
    <t>p_w421827453</t>
  </si>
  <si>
    <t>p_w42206116</t>
  </si>
  <si>
    <t>p_w42862642</t>
  </si>
  <si>
    <t>p_w432729521</t>
  </si>
  <si>
    <t>p_w432871051</t>
  </si>
  <si>
    <t>p_w432871052</t>
  </si>
  <si>
    <t>p_w435429368</t>
  </si>
  <si>
    <t>p_w435433908</t>
  </si>
  <si>
    <t>p_w435433909</t>
  </si>
  <si>
    <t>p_w436352445</t>
  </si>
  <si>
    <t>p_w448777455</t>
  </si>
  <si>
    <t>p_w449694943</t>
  </si>
  <si>
    <t>p_w491424937</t>
  </si>
  <si>
    <t>p_w495354824</t>
  </si>
  <si>
    <t>p_w504195617</t>
  </si>
  <si>
    <t>p_w50589203</t>
  </si>
  <si>
    <t>p_w507064051</t>
  </si>
  <si>
    <t>p_w527885953</t>
  </si>
  <si>
    <t>p_w53635045</t>
  </si>
  <si>
    <t>p_w56984450</t>
  </si>
  <si>
    <t>p_w57380344</t>
  </si>
  <si>
    <t>p_w57384507</t>
  </si>
  <si>
    <t>p_w57403755</t>
  </si>
  <si>
    <t>p_w577074555</t>
  </si>
  <si>
    <t>p_w57736541</t>
  </si>
  <si>
    <t>p_w57736553</t>
  </si>
  <si>
    <t>p_w58440884</t>
  </si>
  <si>
    <t>p_w58516664</t>
  </si>
  <si>
    <t>p_w58931857</t>
  </si>
  <si>
    <t>p_w58992998</t>
  </si>
  <si>
    <t>p_w59026315</t>
  </si>
  <si>
    <t>p_w590522266</t>
  </si>
  <si>
    <t>p_w591027058</t>
  </si>
  <si>
    <t>p_w59153311</t>
  </si>
  <si>
    <t>p_w59219335</t>
  </si>
  <si>
    <t>p_w59366523</t>
  </si>
  <si>
    <t>p_w59462263</t>
  </si>
  <si>
    <t>p_w59462715</t>
  </si>
  <si>
    <t>p_w59556712</t>
  </si>
  <si>
    <t>p_w59604857</t>
  </si>
  <si>
    <t>p_w59620552</t>
  </si>
  <si>
    <t>p_w59629638</t>
  </si>
  <si>
    <t>p_w60235685</t>
  </si>
  <si>
    <t>p_w60616350</t>
  </si>
  <si>
    <t>p_w60725875</t>
  </si>
  <si>
    <t>p_w60888331</t>
  </si>
  <si>
    <t>p_w60913666</t>
  </si>
  <si>
    <t>p_w60919237</t>
  </si>
  <si>
    <t>p_w61038773</t>
  </si>
  <si>
    <t>p_w61157826</t>
  </si>
  <si>
    <t>p_w61463169</t>
  </si>
  <si>
    <t>p_w61484190</t>
  </si>
  <si>
    <t>p_w61626687</t>
  </si>
  <si>
    <t>p_w61650514</t>
  </si>
  <si>
    <t>p_w61712456</t>
  </si>
  <si>
    <t>p_w62326314</t>
  </si>
  <si>
    <t>p_w64200868</t>
  </si>
  <si>
    <t>p_w64942789</t>
  </si>
  <si>
    <t>p_w653230504</t>
  </si>
  <si>
    <t>p_w66872608</t>
  </si>
  <si>
    <t>p_w67461115</t>
  </si>
  <si>
    <t>p_w68299044</t>
  </si>
  <si>
    <t>p_w72466334</t>
  </si>
  <si>
    <t>p_w72475426</t>
  </si>
  <si>
    <t>p_w72570378</t>
  </si>
  <si>
    <t>p_w72570474</t>
  </si>
  <si>
    <t>p_w72581705</t>
  </si>
  <si>
    <t>p_w74210017</t>
  </si>
  <si>
    <t>p_w74359510</t>
  </si>
  <si>
    <t>p_w74677138</t>
  </si>
  <si>
    <t>p_w74943205</t>
  </si>
  <si>
    <t>p_w75378894</t>
  </si>
  <si>
    <t>p_w75602396</t>
  </si>
  <si>
    <t>p_w75947556</t>
  </si>
  <si>
    <t>p_w76705565</t>
  </si>
  <si>
    <t>p_w76709660</t>
  </si>
  <si>
    <t>p_w772234863</t>
  </si>
  <si>
    <t>p_w78066534</t>
  </si>
  <si>
    <t>p_w79879290</t>
  </si>
  <si>
    <t>p_w80442466</t>
  </si>
  <si>
    <t>p_w80517630</t>
  </si>
  <si>
    <t>p_w81929591</t>
  </si>
  <si>
    <t>p_w81931074</t>
  </si>
  <si>
    <t>p_w81938081</t>
  </si>
  <si>
    <t>p_w82078641</t>
  </si>
  <si>
    <t>p_w82083756</t>
  </si>
  <si>
    <t>p_w82084013</t>
  </si>
  <si>
    <t>p_w82084019</t>
  </si>
  <si>
    <t>p_w82651599</t>
  </si>
  <si>
    <t>p_w82759380</t>
  </si>
  <si>
    <t>p_w82762493</t>
  </si>
  <si>
    <t>p_w82767145</t>
  </si>
  <si>
    <t>p_w82793962</t>
  </si>
  <si>
    <t>p_w83058212</t>
  </si>
  <si>
    <t>p_w83805453</t>
  </si>
  <si>
    <t>p_w83872215</t>
  </si>
  <si>
    <t>p_w84277460</t>
  </si>
  <si>
    <t>p_w84301904</t>
  </si>
  <si>
    <t>p_w84696559</t>
  </si>
  <si>
    <t>p_w84963374</t>
  </si>
  <si>
    <t>p_w85196861</t>
  </si>
  <si>
    <t>p_w85297730</t>
  </si>
  <si>
    <t>p_w88361192</t>
  </si>
  <si>
    <t>p_w891280888</t>
  </si>
  <si>
    <t>p_w93038661</t>
  </si>
  <si>
    <t>p_w93315059</t>
  </si>
  <si>
    <t>p_w93850768</t>
  </si>
  <si>
    <t>p_w93860115</t>
  </si>
  <si>
    <t>p_w944660251</t>
  </si>
  <si>
    <t>p_w95466193</t>
  </si>
  <si>
    <t>p_w95466377</t>
  </si>
  <si>
    <t>p_w95840602</t>
  </si>
  <si>
    <t>p_w96190189</t>
  </si>
  <si>
    <t>p_w96658563</t>
  </si>
  <si>
    <t>p_w96727258</t>
  </si>
  <si>
    <t>p_w98421779</t>
  </si>
  <si>
    <t>p_w98427149</t>
  </si>
  <si>
    <t>p_w98427407</t>
  </si>
  <si>
    <t>p_w98638424</t>
  </si>
  <si>
    <t>p_w98787157</t>
  </si>
  <si>
    <t>p_w988370787</t>
  </si>
  <si>
    <t>p_w988654143</t>
  </si>
  <si>
    <t>p_w98900549</t>
  </si>
  <si>
    <t>p_w98901130</t>
  </si>
  <si>
    <t>p_w98902899</t>
  </si>
  <si>
    <t>p_w99694910</t>
  </si>
  <si>
    <t>p_w99826025</t>
  </si>
  <si>
    <t>VERVESTACKS - the open USE platform · Powered by data · Shaped by vision · Guided by intuition · Fueled by passion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</si>
</sst>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\o\n\th\ d\,\ yyyy"/>
    <numFmt numFmtId="165" formatCode="#.00"/>
    <numFmt numFmtId="166" formatCode="#."/>
  </numFmts>
  <fonts count="23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"/>
      <color indexed="8"/>
      <name val="Courier"/>
      <family val="3"/>
    </font>
    <font>
      <b/>
      <sz val="1"/>
      <color indexed="8"/>
      <name val="Courier"/>
      <family val="3"/>
    </font>
    <font>
      <sz val="10"/>
      <name val="STKFLOW - 14 of 38"/>
    </font>
    <font>
      <sz val="10"/>
      <name val="MS Sans Serif"/>
    </font>
    <font>
      <sz val="10"/>
      <name val="Arial"/>
      <family val="2"/>
    </font>
    <font>
      <sz val="10"/>
      <name val="Verdana"/>
      <family val="2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name val="Calibri"/>
      <family val="2"/>
      <scheme val="minor"/>
    </font>
    <font>
      <sz val="9"/>
      <color theme="1"/>
      <name val="Segoe UI"/>
      <family val="2"/>
    </font>
    <font>
      <b/>
      <sz val="9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0">
    <xf numFmtId="0" fontId="0" fillId="0" borderId="0"/>
    <xf numFmtId="164" fontId="4" fillId="0" borderId="0">
      <protection locked="0"/>
    </xf>
    <xf numFmtId="165" fontId="4" fillId="0" borderId="0">
      <protection locked="0"/>
    </xf>
    <xf numFmtId="0" fontId="11" fillId="2" borderId="0" applyNumberFormat="0" applyBorder="0" applyAlignment="0" applyProtection="0"/>
    <xf numFmtId="166" fontId="5" fillId="0" borderId="0">
      <protection locked="0"/>
    </xf>
    <xf numFmtId="166" fontId="5" fillId="0" borderId="0">
      <protection locked="0"/>
    </xf>
    <xf numFmtId="0" fontId="2" fillId="0" borderId="0"/>
    <xf numFmtId="0" fontId="3" fillId="0" borderId="0"/>
    <xf numFmtId="0" fontId="10" fillId="0" borderId="0"/>
    <xf numFmtId="0" fontId="2" fillId="0" borderId="0"/>
    <xf numFmtId="0" fontId="8" fillId="0" borderId="0"/>
    <xf numFmtId="0" fontId="6" fillId="0" borderId="0"/>
    <xf numFmtId="0" fontId="2" fillId="0" borderId="0"/>
    <xf numFmtId="0" fontId="9" fillId="0" borderId="0"/>
    <xf numFmtId="0" fontId="7" fillId="0" borderId="0"/>
    <xf numFmtId="0" fontId="1" fillId="0" borderId="0"/>
    <xf numFmtId="9" fontId="1" fillId="0" borderId="0" applyFont="0" applyFill="0" applyBorder="0" applyAlignment="0" applyProtection="0"/>
    <xf numFmtId="0" fontId="2" fillId="0" borderId="0"/>
    <xf numFmtId="0" fontId="14" fillId="0" borderId="1" applyNumberFormat="0" applyFill="0" applyAlignment="0" applyProtection="0"/>
    <xf numFmtId="0" fontId="15" fillId="0" borderId="2" applyNumberFormat="0" applyFill="0" applyAlignment="0" applyProtection="0"/>
  </cellStyleXfs>
  <cellXfs count="14">
    <xf numFmtId="0" fontId="0" fillId="0" borderId="0" xfId="0"/>
    <xf numFmtId="0" fontId="12" fillId="3" borderId="0" xfId="0" applyFont="1" applyFill="1"/>
    <xf numFmtId="0" fontId="0" fillId="0" borderId="0" xfId="0" quotePrefix="1"/>
    <xf numFmtId="0" fontId="11" fillId="2" borderId="0" xfId="3"/>
    <xf numFmtId="0" fontId="12" fillId="0" borderId="0" xfId="0" applyFont="1"/>
    <xf numFmtId="0" fontId="14" fillId="0" borderId="1" xfId="18"/>
    <xf numFmtId="0" fontId="15" fillId="0" borderId="2" xfId="19"/>
    <xf numFmtId="0" fontId="0" fillId="3" borderId="0" xfId="0" applyFill="1"/>
    <xf numFmtId="0" fontId="13" fillId="2" borderId="0" xfId="3" applyFont="1" applyAlignment="1">
      <alignment horizontal="left"/>
    </xf>
    <xf numFmtId="0" fontId="20" fillId="4" borderId="3" xfId="0" applyFont="1" applyFill="1" applyBorder="1" applyAlignment="1">
      <alignment horizontal="left" vertical="center"/>
    </xf>
    <xf numFmtId="0" fontId="21" fillId="0" borderId="0" xfId="0" applyFont="1"/>
    <xf numFmtId="0" fontId="22" fillId="5" borderId="4" xfId="0" applyFont="1" applyFill="1" applyBorder="1" applyAlignment="1"/>
    <xf numFmtId="0" fontId="19" fillId="6" borderId="3" xfId="0" applyFont="1" applyFill="1" applyBorder="1" applyAlignment="1"/>
    <xf numFmtId="0" fontId="19" fillId="0" borderId="3" xfId="0" applyFont="1" applyBorder="1" applyAlignment="1"/>
  </cellXfs>
  <cellStyles count="20">
    <cellStyle name="Date" xfId="1" xr:uid="{00000000-0005-0000-0000-000000000000}"/>
    <cellStyle name="Fixed" xfId="2" xr:uid="{00000000-0005-0000-0000-000001000000}"/>
    <cellStyle name="Good" xfId="3" builtinId="26"/>
    <cellStyle name="Heading 2" xfId="18" builtinId="17"/>
    <cellStyle name="Heading 3" xfId="19" builtinId="18"/>
    <cellStyle name="Heading1" xfId="4" xr:uid="{00000000-0005-0000-0000-000003000000}"/>
    <cellStyle name="Heading2" xfId="5" xr:uid="{00000000-0005-0000-0000-000004000000}"/>
    <cellStyle name="Normal" xfId="0" builtinId="0"/>
    <cellStyle name="Normal 10" xfId="6" xr:uid="{00000000-0005-0000-0000-000008000000}"/>
    <cellStyle name="Normal 2" xfId="7" xr:uid="{00000000-0005-0000-0000-000009000000}"/>
    <cellStyle name="Normal 2 2" xfId="8" xr:uid="{00000000-0005-0000-0000-00000A000000}"/>
    <cellStyle name="Normal 2 3" xfId="9" xr:uid="{00000000-0005-0000-0000-00000B000000}"/>
    <cellStyle name="Normal 2 4" xfId="10" xr:uid="{00000000-0005-0000-0000-00000C000000}"/>
    <cellStyle name="Normal 3" xfId="11" xr:uid="{00000000-0005-0000-0000-00000D000000}"/>
    <cellStyle name="Normal 3 2" xfId="12" xr:uid="{00000000-0005-0000-0000-00000E000000}"/>
    <cellStyle name="Normal 3 3" xfId="13" xr:uid="{00000000-0005-0000-0000-00000F000000}"/>
    <cellStyle name="Normal 4" xfId="14" xr:uid="{00000000-0005-0000-0000-000010000000}"/>
    <cellStyle name="Normale_Scen_UC_IND-StrucConst" xfId="15" xr:uid="{00000000-0005-0000-0000-000011000000}"/>
    <cellStyle name="Percent 2" xfId="16" xr:uid="{00000000-0005-0000-0000-000012000000}"/>
    <cellStyle name="Standard_Sce_D_Extraction" xfId="17" xr:uid="{00000000-0005-0000-0000-00001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BA932AC-BE9C-9573-F1DD-712A1E38CA2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E2BE8-7E9E-4DF8-B27E-7895DCD7D314}">
  <dimension ref="A1:H529"/>
  <sheetViews>
    <sheetView tabSelected="1" workbookViewId="0"/>
  </sheetViews>
  <sheetFormatPr defaultRowHeight="14.25"/>
  <cols>
    <col min="2" max="2" width="10.59765625" customWidth="1"/>
    <col min="3" max="4" width="12.1328125" bestFit="1" customWidth="1"/>
  </cols>
  <sheetData>
    <row r="1" spans="1:8" ht="22.05" customHeight="1">
      <c r="A1" s="9" t="s">
        <v>784</v>
      </c>
      <c r="B1" s="9"/>
      <c r="C1" s="9"/>
      <c r="D1" s="9"/>
      <c r="E1" s="9"/>
      <c r="F1" s="9"/>
      <c r="G1" s="9"/>
      <c r="H1" s="9"/>
    </row>
    <row r="2" spans="1:8" ht="14.65" thickBot="1">
      <c r="B2" s="10" t="s">
        <v>65</v>
      </c>
    </row>
    <row r="3" spans="1:8" ht="15.75" thickBot="1">
      <c r="B3" s="11" t="s">
        <v>54</v>
      </c>
      <c r="C3" s="11" t="s">
        <v>56</v>
      </c>
      <c r="D3" s="11" t="s">
        <v>66</v>
      </c>
    </row>
    <row r="4" spans="1:8">
      <c r="B4" s="12" t="s">
        <v>257</v>
      </c>
      <c r="C4" s="12" t="s">
        <v>258</v>
      </c>
      <c r="D4" s="12" t="s">
        <v>258</v>
      </c>
    </row>
    <row r="5" spans="1:8">
      <c r="B5" s="13" t="s">
        <v>257</v>
      </c>
      <c r="C5" s="13" t="s">
        <v>259</v>
      </c>
      <c r="D5" s="13" t="s">
        <v>259</v>
      </c>
    </row>
    <row r="6" spans="1:8">
      <c r="B6" s="12" t="s">
        <v>257</v>
      </c>
      <c r="C6" s="12" t="s">
        <v>260</v>
      </c>
      <c r="D6" s="12" t="s">
        <v>260</v>
      </c>
    </row>
    <row r="7" spans="1:8">
      <c r="B7" s="13" t="s">
        <v>257</v>
      </c>
      <c r="C7" s="13" t="s">
        <v>261</v>
      </c>
      <c r="D7" s="13" t="s">
        <v>261</v>
      </c>
    </row>
    <row r="8" spans="1:8">
      <c r="B8" s="12" t="s">
        <v>257</v>
      </c>
      <c r="C8" s="12" t="s">
        <v>262</v>
      </c>
      <c r="D8" s="12" t="s">
        <v>262</v>
      </c>
    </row>
    <row r="9" spans="1:8">
      <c r="B9" s="13" t="s">
        <v>257</v>
      </c>
      <c r="C9" s="13" t="s">
        <v>263</v>
      </c>
      <c r="D9" s="13" t="s">
        <v>263</v>
      </c>
    </row>
    <row r="10" spans="1:8">
      <c r="B10" s="12" t="s">
        <v>257</v>
      </c>
      <c r="C10" s="12" t="s">
        <v>264</v>
      </c>
      <c r="D10" s="12" t="s">
        <v>264</v>
      </c>
    </row>
    <row r="11" spans="1:8">
      <c r="B11" s="13" t="s">
        <v>257</v>
      </c>
      <c r="C11" s="13" t="s">
        <v>265</v>
      </c>
      <c r="D11" s="13" t="s">
        <v>265</v>
      </c>
    </row>
    <row r="12" spans="1:8">
      <c r="B12" s="12" t="s">
        <v>257</v>
      </c>
      <c r="C12" s="12" t="s">
        <v>266</v>
      </c>
      <c r="D12" s="12" t="s">
        <v>266</v>
      </c>
    </row>
    <row r="13" spans="1:8">
      <c r="B13" s="13" t="s">
        <v>257</v>
      </c>
      <c r="C13" s="13" t="s">
        <v>267</v>
      </c>
      <c r="D13" s="13" t="s">
        <v>267</v>
      </c>
    </row>
    <row r="14" spans="1:8">
      <c r="B14" s="12" t="s">
        <v>257</v>
      </c>
      <c r="C14" s="12" t="s">
        <v>268</v>
      </c>
      <c r="D14" s="12" t="s">
        <v>268</v>
      </c>
    </row>
    <row r="15" spans="1:8">
      <c r="B15" s="13" t="s">
        <v>257</v>
      </c>
      <c r="C15" s="13" t="s">
        <v>269</v>
      </c>
      <c r="D15" s="13" t="s">
        <v>269</v>
      </c>
    </row>
    <row r="16" spans="1:8">
      <c r="B16" s="12" t="s">
        <v>257</v>
      </c>
      <c r="C16" s="12" t="s">
        <v>270</v>
      </c>
      <c r="D16" s="12" t="s">
        <v>270</v>
      </c>
    </row>
    <row r="17" spans="2:4">
      <c r="B17" s="13" t="s">
        <v>257</v>
      </c>
      <c r="C17" s="13" t="s">
        <v>271</v>
      </c>
      <c r="D17" s="13" t="s">
        <v>271</v>
      </c>
    </row>
    <row r="18" spans="2:4">
      <c r="B18" s="12" t="s">
        <v>257</v>
      </c>
      <c r="C18" s="12" t="s">
        <v>272</v>
      </c>
      <c r="D18" s="12" t="s">
        <v>272</v>
      </c>
    </row>
    <row r="19" spans="2:4">
      <c r="B19" s="13" t="s">
        <v>257</v>
      </c>
      <c r="C19" s="13" t="s">
        <v>273</v>
      </c>
      <c r="D19" s="13" t="s">
        <v>273</v>
      </c>
    </row>
    <row r="20" spans="2:4">
      <c r="B20" s="12" t="s">
        <v>257</v>
      </c>
      <c r="C20" s="12" t="s">
        <v>274</v>
      </c>
      <c r="D20" s="12" t="s">
        <v>274</v>
      </c>
    </row>
    <row r="21" spans="2:4">
      <c r="B21" s="13" t="s">
        <v>257</v>
      </c>
      <c r="C21" s="13" t="s">
        <v>275</v>
      </c>
      <c r="D21" s="13" t="s">
        <v>275</v>
      </c>
    </row>
    <row r="22" spans="2:4">
      <c r="B22" s="12" t="s">
        <v>257</v>
      </c>
      <c r="C22" s="12" t="s">
        <v>276</v>
      </c>
      <c r="D22" s="12" t="s">
        <v>276</v>
      </c>
    </row>
    <row r="23" spans="2:4">
      <c r="B23" s="13" t="s">
        <v>257</v>
      </c>
      <c r="C23" s="13" t="s">
        <v>277</v>
      </c>
      <c r="D23" s="13" t="s">
        <v>277</v>
      </c>
    </row>
    <row r="24" spans="2:4">
      <c r="B24" s="12" t="s">
        <v>257</v>
      </c>
      <c r="C24" s="12" t="s">
        <v>278</v>
      </c>
      <c r="D24" s="12" t="s">
        <v>278</v>
      </c>
    </row>
    <row r="25" spans="2:4">
      <c r="B25" s="13" t="s">
        <v>257</v>
      </c>
      <c r="C25" s="13" t="s">
        <v>279</v>
      </c>
      <c r="D25" s="13" t="s">
        <v>279</v>
      </c>
    </row>
    <row r="26" spans="2:4">
      <c r="B26" s="12" t="s">
        <v>257</v>
      </c>
      <c r="C26" s="12" t="s">
        <v>280</v>
      </c>
      <c r="D26" s="12" t="s">
        <v>280</v>
      </c>
    </row>
    <row r="27" spans="2:4">
      <c r="B27" s="13" t="s">
        <v>257</v>
      </c>
      <c r="C27" s="13" t="s">
        <v>281</v>
      </c>
      <c r="D27" s="13" t="s">
        <v>281</v>
      </c>
    </row>
    <row r="28" spans="2:4">
      <c r="B28" s="12" t="s">
        <v>257</v>
      </c>
      <c r="C28" s="12" t="s">
        <v>282</v>
      </c>
      <c r="D28" s="12" t="s">
        <v>282</v>
      </c>
    </row>
    <row r="29" spans="2:4">
      <c r="B29" s="13" t="s">
        <v>257</v>
      </c>
      <c r="C29" s="13" t="s">
        <v>283</v>
      </c>
      <c r="D29" s="13" t="s">
        <v>283</v>
      </c>
    </row>
    <row r="30" spans="2:4">
      <c r="B30" s="12" t="s">
        <v>257</v>
      </c>
      <c r="C30" s="12" t="s">
        <v>284</v>
      </c>
      <c r="D30" s="12" t="s">
        <v>284</v>
      </c>
    </row>
    <row r="31" spans="2:4">
      <c r="B31" s="13" t="s">
        <v>257</v>
      </c>
      <c r="C31" s="13" t="s">
        <v>285</v>
      </c>
      <c r="D31" s="13" t="s">
        <v>285</v>
      </c>
    </row>
    <row r="32" spans="2:4">
      <c r="B32" s="12" t="s">
        <v>257</v>
      </c>
      <c r="C32" s="12" t="s">
        <v>286</v>
      </c>
      <c r="D32" s="12" t="s">
        <v>286</v>
      </c>
    </row>
    <row r="33" spans="2:4">
      <c r="B33" s="13" t="s">
        <v>257</v>
      </c>
      <c r="C33" s="13" t="s">
        <v>287</v>
      </c>
      <c r="D33" s="13" t="s">
        <v>287</v>
      </c>
    </row>
    <row r="34" spans="2:4">
      <c r="B34" s="12" t="s">
        <v>257</v>
      </c>
      <c r="C34" s="12" t="s">
        <v>288</v>
      </c>
      <c r="D34" s="12" t="s">
        <v>288</v>
      </c>
    </row>
    <row r="35" spans="2:4">
      <c r="B35" s="13" t="s">
        <v>257</v>
      </c>
      <c r="C35" s="13" t="s">
        <v>289</v>
      </c>
      <c r="D35" s="13" t="s">
        <v>289</v>
      </c>
    </row>
    <row r="36" spans="2:4">
      <c r="B36" s="12" t="s">
        <v>257</v>
      </c>
      <c r="C36" s="12" t="s">
        <v>290</v>
      </c>
      <c r="D36" s="12" t="s">
        <v>290</v>
      </c>
    </row>
    <row r="37" spans="2:4">
      <c r="B37" s="13" t="s">
        <v>257</v>
      </c>
      <c r="C37" s="13" t="s">
        <v>291</v>
      </c>
      <c r="D37" s="13" t="s">
        <v>291</v>
      </c>
    </row>
    <row r="38" spans="2:4">
      <c r="B38" s="12" t="s">
        <v>257</v>
      </c>
      <c r="C38" s="12" t="s">
        <v>292</v>
      </c>
      <c r="D38" s="12" t="s">
        <v>292</v>
      </c>
    </row>
    <row r="39" spans="2:4">
      <c r="B39" s="13" t="s">
        <v>257</v>
      </c>
      <c r="C39" s="13" t="s">
        <v>293</v>
      </c>
      <c r="D39" s="13" t="s">
        <v>293</v>
      </c>
    </row>
    <row r="40" spans="2:4">
      <c r="B40" s="12" t="s">
        <v>257</v>
      </c>
      <c r="C40" s="12" t="s">
        <v>294</v>
      </c>
      <c r="D40" s="12" t="s">
        <v>294</v>
      </c>
    </row>
    <row r="41" spans="2:4">
      <c r="B41" s="13" t="s">
        <v>257</v>
      </c>
      <c r="C41" s="13" t="s">
        <v>295</v>
      </c>
      <c r="D41" s="13" t="s">
        <v>295</v>
      </c>
    </row>
    <row r="42" spans="2:4">
      <c r="B42" s="12" t="s">
        <v>257</v>
      </c>
      <c r="C42" s="12" t="s">
        <v>296</v>
      </c>
      <c r="D42" s="12" t="s">
        <v>296</v>
      </c>
    </row>
    <row r="43" spans="2:4">
      <c r="B43" s="13" t="s">
        <v>257</v>
      </c>
      <c r="C43" s="13" t="s">
        <v>297</v>
      </c>
      <c r="D43" s="13" t="s">
        <v>297</v>
      </c>
    </row>
    <row r="44" spans="2:4">
      <c r="B44" s="12" t="s">
        <v>257</v>
      </c>
      <c r="C44" s="12" t="s">
        <v>298</v>
      </c>
      <c r="D44" s="12" t="s">
        <v>298</v>
      </c>
    </row>
    <row r="45" spans="2:4">
      <c r="B45" s="13" t="s">
        <v>257</v>
      </c>
      <c r="C45" s="13" t="s">
        <v>299</v>
      </c>
      <c r="D45" s="13" t="s">
        <v>299</v>
      </c>
    </row>
    <row r="46" spans="2:4">
      <c r="B46" s="12" t="s">
        <v>257</v>
      </c>
      <c r="C46" s="12" t="s">
        <v>300</v>
      </c>
      <c r="D46" s="12" t="s">
        <v>300</v>
      </c>
    </row>
    <row r="47" spans="2:4">
      <c r="B47" s="13" t="s">
        <v>257</v>
      </c>
      <c r="C47" s="13" t="s">
        <v>301</v>
      </c>
      <c r="D47" s="13" t="s">
        <v>301</v>
      </c>
    </row>
    <row r="48" spans="2:4">
      <c r="B48" s="12" t="s">
        <v>257</v>
      </c>
      <c r="C48" s="12" t="s">
        <v>302</v>
      </c>
      <c r="D48" s="12" t="s">
        <v>302</v>
      </c>
    </row>
    <row r="49" spans="2:4">
      <c r="B49" s="13" t="s">
        <v>257</v>
      </c>
      <c r="C49" s="13" t="s">
        <v>303</v>
      </c>
      <c r="D49" s="13" t="s">
        <v>303</v>
      </c>
    </row>
    <row r="50" spans="2:4">
      <c r="B50" s="12" t="s">
        <v>257</v>
      </c>
      <c r="C50" s="12" t="s">
        <v>304</v>
      </c>
      <c r="D50" s="12" t="s">
        <v>304</v>
      </c>
    </row>
    <row r="51" spans="2:4">
      <c r="B51" s="13" t="s">
        <v>257</v>
      </c>
      <c r="C51" s="13" t="s">
        <v>305</v>
      </c>
      <c r="D51" s="13" t="s">
        <v>305</v>
      </c>
    </row>
    <row r="52" spans="2:4">
      <c r="B52" s="12" t="s">
        <v>257</v>
      </c>
      <c r="C52" s="12" t="s">
        <v>306</v>
      </c>
      <c r="D52" s="12" t="s">
        <v>306</v>
      </c>
    </row>
    <row r="53" spans="2:4">
      <c r="B53" s="13" t="s">
        <v>257</v>
      </c>
      <c r="C53" s="13" t="s">
        <v>307</v>
      </c>
      <c r="D53" s="13" t="s">
        <v>307</v>
      </c>
    </row>
    <row r="54" spans="2:4">
      <c r="B54" s="12" t="s">
        <v>257</v>
      </c>
      <c r="C54" s="12" t="s">
        <v>308</v>
      </c>
      <c r="D54" s="12" t="s">
        <v>308</v>
      </c>
    </row>
    <row r="55" spans="2:4">
      <c r="B55" s="13" t="s">
        <v>257</v>
      </c>
      <c r="C55" s="13" t="s">
        <v>309</v>
      </c>
      <c r="D55" s="13" t="s">
        <v>309</v>
      </c>
    </row>
    <row r="56" spans="2:4">
      <c r="B56" s="12" t="s">
        <v>257</v>
      </c>
      <c r="C56" s="12" t="s">
        <v>310</v>
      </c>
      <c r="D56" s="12" t="s">
        <v>310</v>
      </c>
    </row>
    <row r="57" spans="2:4">
      <c r="B57" s="13" t="s">
        <v>257</v>
      </c>
      <c r="C57" s="13" t="s">
        <v>311</v>
      </c>
      <c r="D57" s="13" t="s">
        <v>311</v>
      </c>
    </row>
    <row r="58" spans="2:4">
      <c r="B58" s="12" t="s">
        <v>257</v>
      </c>
      <c r="C58" s="12" t="s">
        <v>312</v>
      </c>
      <c r="D58" s="12" t="s">
        <v>312</v>
      </c>
    </row>
    <row r="59" spans="2:4">
      <c r="B59" s="13" t="s">
        <v>257</v>
      </c>
      <c r="C59" s="13" t="s">
        <v>313</v>
      </c>
      <c r="D59" s="13" t="s">
        <v>313</v>
      </c>
    </row>
    <row r="60" spans="2:4">
      <c r="B60" s="12" t="s">
        <v>257</v>
      </c>
      <c r="C60" s="12" t="s">
        <v>314</v>
      </c>
      <c r="D60" s="12" t="s">
        <v>314</v>
      </c>
    </row>
    <row r="61" spans="2:4">
      <c r="B61" s="13" t="s">
        <v>257</v>
      </c>
      <c r="C61" s="13" t="s">
        <v>315</v>
      </c>
      <c r="D61" s="13" t="s">
        <v>315</v>
      </c>
    </row>
    <row r="62" spans="2:4">
      <c r="B62" s="12" t="s">
        <v>257</v>
      </c>
      <c r="C62" s="12" t="s">
        <v>316</v>
      </c>
      <c r="D62" s="12" t="s">
        <v>316</v>
      </c>
    </row>
    <row r="63" spans="2:4">
      <c r="B63" s="13" t="s">
        <v>257</v>
      </c>
      <c r="C63" s="13" t="s">
        <v>317</v>
      </c>
      <c r="D63" s="13" t="s">
        <v>317</v>
      </c>
    </row>
    <row r="64" spans="2:4">
      <c r="B64" s="12" t="s">
        <v>257</v>
      </c>
      <c r="C64" s="12" t="s">
        <v>318</v>
      </c>
      <c r="D64" s="12" t="s">
        <v>318</v>
      </c>
    </row>
    <row r="65" spans="2:4">
      <c r="B65" s="13" t="s">
        <v>257</v>
      </c>
      <c r="C65" s="13" t="s">
        <v>319</v>
      </c>
      <c r="D65" s="13" t="s">
        <v>319</v>
      </c>
    </row>
    <row r="66" spans="2:4">
      <c r="B66" s="12" t="s">
        <v>257</v>
      </c>
      <c r="C66" s="12" t="s">
        <v>320</v>
      </c>
      <c r="D66" s="12" t="s">
        <v>320</v>
      </c>
    </row>
    <row r="67" spans="2:4">
      <c r="B67" s="13" t="s">
        <v>257</v>
      </c>
      <c r="C67" s="13" t="s">
        <v>321</v>
      </c>
      <c r="D67" s="13" t="s">
        <v>321</v>
      </c>
    </row>
    <row r="68" spans="2:4">
      <c r="B68" s="12" t="s">
        <v>257</v>
      </c>
      <c r="C68" s="12" t="s">
        <v>322</v>
      </c>
      <c r="D68" s="12" t="s">
        <v>322</v>
      </c>
    </row>
    <row r="69" spans="2:4">
      <c r="B69" s="13" t="s">
        <v>257</v>
      </c>
      <c r="C69" s="13" t="s">
        <v>323</v>
      </c>
      <c r="D69" s="13" t="s">
        <v>323</v>
      </c>
    </row>
    <row r="70" spans="2:4">
      <c r="B70" s="12" t="s">
        <v>257</v>
      </c>
      <c r="C70" s="12" t="s">
        <v>324</v>
      </c>
      <c r="D70" s="12" t="s">
        <v>324</v>
      </c>
    </row>
    <row r="71" spans="2:4">
      <c r="B71" s="13" t="s">
        <v>257</v>
      </c>
      <c r="C71" s="13" t="s">
        <v>325</v>
      </c>
      <c r="D71" s="13" t="s">
        <v>325</v>
      </c>
    </row>
    <row r="72" spans="2:4">
      <c r="B72" s="12" t="s">
        <v>257</v>
      </c>
      <c r="C72" s="12" t="s">
        <v>326</v>
      </c>
      <c r="D72" s="12" t="s">
        <v>326</v>
      </c>
    </row>
    <row r="73" spans="2:4">
      <c r="B73" s="13" t="s">
        <v>257</v>
      </c>
      <c r="C73" s="13" t="s">
        <v>327</v>
      </c>
      <c r="D73" s="13" t="s">
        <v>327</v>
      </c>
    </row>
    <row r="74" spans="2:4">
      <c r="B74" s="12" t="s">
        <v>257</v>
      </c>
      <c r="C74" s="12" t="s">
        <v>328</v>
      </c>
      <c r="D74" s="12" t="s">
        <v>328</v>
      </c>
    </row>
    <row r="75" spans="2:4">
      <c r="B75" s="13" t="s">
        <v>257</v>
      </c>
      <c r="C75" s="13" t="s">
        <v>329</v>
      </c>
      <c r="D75" s="13" t="s">
        <v>329</v>
      </c>
    </row>
    <row r="76" spans="2:4">
      <c r="B76" s="12" t="s">
        <v>257</v>
      </c>
      <c r="C76" s="12" t="s">
        <v>330</v>
      </c>
      <c r="D76" s="12" t="s">
        <v>330</v>
      </c>
    </row>
    <row r="77" spans="2:4">
      <c r="B77" s="13" t="s">
        <v>257</v>
      </c>
      <c r="C77" s="13" t="s">
        <v>331</v>
      </c>
      <c r="D77" s="13" t="s">
        <v>331</v>
      </c>
    </row>
    <row r="78" spans="2:4">
      <c r="B78" s="12" t="s">
        <v>257</v>
      </c>
      <c r="C78" s="12" t="s">
        <v>332</v>
      </c>
      <c r="D78" s="12" t="s">
        <v>332</v>
      </c>
    </row>
    <row r="79" spans="2:4">
      <c r="B79" s="13" t="s">
        <v>257</v>
      </c>
      <c r="C79" s="13" t="s">
        <v>333</v>
      </c>
      <c r="D79" s="13" t="s">
        <v>333</v>
      </c>
    </row>
    <row r="80" spans="2:4">
      <c r="B80" s="12" t="s">
        <v>257</v>
      </c>
      <c r="C80" s="12" t="s">
        <v>334</v>
      </c>
      <c r="D80" s="12" t="s">
        <v>334</v>
      </c>
    </row>
    <row r="81" spans="2:4">
      <c r="B81" s="13" t="s">
        <v>257</v>
      </c>
      <c r="C81" s="13" t="s">
        <v>335</v>
      </c>
      <c r="D81" s="13" t="s">
        <v>335</v>
      </c>
    </row>
    <row r="82" spans="2:4">
      <c r="B82" s="12" t="s">
        <v>257</v>
      </c>
      <c r="C82" s="12" t="s">
        <v>336</v>
      </c>
      <c r="D82" s="12" t="s">
        <v>336</v>
      </c>
    </row>
    <row r="83" spans="2:4">
      <c r="B83" s="13" t="s">
        <v>257</v>
      </c>
      <c r="C83" s="13" t="s">
        <v>337</v>
      </c>
      <c r="D83" s="13" t="s">
        <v>337</v>
      </c>
    </row>
    <row r="84" spans="2:4">
      <c r="B84" s="12" t="s">
        <v>257</v>
      </c>
      <c r="C84" s="12" t="s">
        <v>338</v>
      </c>
      <c r="D84" s="12" t="s">
        <v>338</v>
      </c>
    </row>
    <row r="85" spans="2:4">
      <c r="B85" s="13" t="s">
        <v>257</v>
      </c>
      <c r="C85" s="13" t="s">
        <v>339</v>
      </c>
      <c r="D85" s="13" t="s">
        <v>339</v>
      </c>
    </row>
    <row r="86" spans="2:4">
      <c r="B86" s="12" t="s">
        <v>257</v>
      </c>
      <c r="C86" s="12" t="s">
        <v>340</v>
      </c>
      <c r="D86" s="12" t="s">
        <v>340</v>
      </c>
    </row>
    <row r="87" spans="2:4">
      <c r="B87" s="13" t="s">
        <v>257</v>
      </c>
      <c r="C87" s="13" t="s">
        <v>341</v>
      </c>
      <c r="D87" s="13" t="s">
        <v>341</v>
      </c>
    </row>
    <row r="88" spans="2:4">
      <c r="B88" s="12" t="s">
        <v>257</v>
      </c>
      <c r="C88" s="12" t="s">
        <v>342</v>
      </c>
      <c r="D88" s="12" t="s">
        <v>342</v>
      </c>
    </row>
    <row r="89" spans="2:4">
      <c r="B89" s="13" t="s">
        <v>257</v>
      </c>
      <c r="C89" s="13" t="s">
        <v>343</v>
      </c>
      <c r="D89" s="13" t="s">
        <v>343</v>
      </c>
    </row>
    <row r="90" spans="2:4">
      <c r="B90" s="12" t="s">
        <v>257</v>
      </c>
      <c r="C90" s="12" t="s">
        <v>344</v>
      </c>
      <c r="D90" s="12" t="s">
        <v>344</v>
      </c>
    </row>
    <row r="91" spans="2:4">
      <c r="B91" s="13" t="s">
        <v>257</v>
      </c>
      <c r="C91" s="13" t="s">
        <v>345</v>
      </c>
      <c r="D91" s="13" t="s">
        <v>345</v>
      </c>
    </row>
    <row r="92" spans="2:4">
      <c r="B92" s="12" t="s">
        <v>257</v>
      </c>
      <c r="C92" s="12" t="s">
        <v>346</v>
      </c>
      <c r="D92" s="12" t="s">
        <v>346</v>
      </c>
    </row>
    <row r="93" spans="2:4">
      <c r="B93" s="13" t="s">
        <v>257</v>
      </c>
      <c r="C93" s="13" t="s">
        <v>347</v>
      </c>
      <c r="D93" s="13" t="s">
        <v>347</v>
      </c>
    </row>
    <row r="94" spans="2:4">
      <c r="B94" s="12" t="s">
        <v>257</v>
      </c>
      <c r="C94" s="12" t="s">
        <v>348</v>
      </c>
      <c r="D94" s="12" t="s">
        <v>348</v>
      </c>
    </row>
    <row r="95" spans="2:4">
      <c r="B95" s="13" t="s">
        <v>257</v>
      </c>
      <c r="C95" s="13" t="s">
        <v>349</v>
      </c>
      <c r="D95" s="13" t="s">
        <v>349</v>
      </c>
    </row>
    <row r="96" spans="2:4">
      <c r="B96" s="12" t="s">
        <v>257</v>
      </c>
      <c r="C96" s="12" t="s">
        <v>350</v>
      </c>
      <c r="D96" s="12" t="s">
        <v>350</v>
      </c>
    </row>
    <row r="97" spans="2:4">
      <c r="B97" s="13" t="s">
        <v>257</v>
      </c>
      <c r="C97" s="13" t="s">
        <v>351</v>
      </c>
      <c r="D97" s="13" t="s">
        <v>351</v>
      </c>
    </row>
    <row r="98" spans="2:4">
      <c r="B98" s="12" t="s">
        <v>257</v>
      </c>
      <c r="C98" s="12" t="s">
        <v>352</v>
      </c>
      <c r="D98" s="12" t="s">
        <v>352</v>
      </c>
    </row>
    <row r="99" spans="2:4">
      <c r="B99" s="13" t="s">
        <v>257</v>
      </c>
      <c r="C99" s="13" t="s">
        <v>353</v>
      </c>
      <c r="D99" s="13" t="s">
        <v>353</v>
      </c>
    </row>
    <row r="100" spans="2:4">
      <c r="B100" s="12" t="s">
        <v>257</v>
      </c>
      <c r="C100" s="12" t="s">
        <v>354</v>
      </c>
      <c r="D100" s="12" t="s">
        <v>354</v>
      </c>
    </row>
    <row r="101" spans="2:4">
      <c r="B101" s="13" t="s">
        <v>257</v>
      </c>
      <c r="C101" s="13" t="s">
        <v>355</v>
      </c>
      <c r="D101" s="13" t="s">
        <v>355</v>
      </c>
    </row>
    <row r="102" spans="2:4">
      <c r="B102" s="12" t="s">
        <v>257</v>
      </c>
      <c r="C102" s="12" t="s">
        <v>356</v>
      </c>
      <c r="D102" s="12" t="s">
        <v>356</v>
      </c>
    </row>
    <row r="103" spans="2:4">
      <c r="B103" s="13" t="s">
        <v>257</v>
      </c>
      <c r="C103" s="13" t="s">
        <v>357</v>
      </c>
      <c r="D103" s="13" t="s">
        <v>357</v>
      </c>
    </row>
    <row r="104" spans="2:4">
      <c r="B104" s="12" t="s">
        <v>257</v>
      </c>
      <c r="C104" s="12" t="s">
        <v>358</v>
      </c>
      <c r="D104" s="12" t="s">
        <v>358</v>
      </c>
    </row>
    <row r="105" spans="2:4">
      <c r="B105" s="13" t="s">
        <v>257</v>
      </c>
      <c r="C105" s="13" t="s">
        <v>359</v>
      </c>
      <c r="D105" s="13" t="s">
        <v>359</v>
      </c>
    </row>
    <row r="106" spans="2:4">
      <c r="B106" s="12" t="s">
        <v>257</v>
      </c>
      <c r="C106" s="12" t="s">
        <v>360</v>
      </c>
      <c r="D106" s="12" t="s">
        <v>360</v>
      </c>
    </row>
    <row r="107" spans="2:4">
      <c r="B107" s="13" t="s">
        <v>257</v>
      </c>
      <c r="C107" s="13" t="s">
        <v>361</v>
      </c>
      <c r="D107" s="13" t="s">
        <v>361</v>
      </c>
    </row>
    <row r="108" spans="2:4">
      <c r="B108" s="12" t="s">
        <v>257</v>
      </c>
      <c r="C108" s="12" t="s">
        <v>362</v>
      </c>
      <c r="D108" s="12" t="s">
        <v>362</v>
      </c>
    </row>
    <row r="109" spans="2:4">
      <c r="B109" s="13" t="s">
        <v>257</v>
      </c>
      <c r="C109" s="13" t="s">
        <v>363</v>
      </c>
      <c r="D109" s="13" t="s">
        <v>363</v>
      </c>
    </row>
    <row r="110" spans="2:4">
      <c r="B110" s="12" t="s">
        <v>257</v>
      </c>
      <c r="C110" s="12" t="s">
        <v>364</v>
      </c>
      <c r="D110" s="12" t="s">
        <v>364</v>
      </c>
    </row>
    <row r="111" spans="2:4">
      <c r="B111" s="13" t="s">
        <v>257</v>
      </c>
      <c r="C111" s="13" t="s">
        <v>365</v>
      </c>
      <c r="D111" s="13" t="s">
        <v>365</v>
      </c>
    </row>
    <row r="112" spans="2:4">
      <c r="B112" s="12" t="s">
        <v>257</v>
      </c>
      <c r="C112" s="12" t="s">
        <v>366</v>
      </c>
      <c r="D112" s="12" t="s">
        <v>366</v>
      </c>
    </row>
    <row r="113" spans="2:4">
      <c r="B113" s="13" t="s">
        <v>257</v>
      </c>
      <c r="C113" s="13" t="s">
        <v>367</v>
      </c>
      <c r="D113" s="13" t="s">
        <v>367</v>
      </c>
    </row>
    <row r="114" spans="2:4">
      <c r="B114" s="12" t="s">
        <v>257</v>
      </c>
      <c r="C114" s="12" t="s">
        <v>368</v>
      </c>
      <c r="D114" s="12" t="s">
        <v>368</v>
      </c>
    </row>
    <row r="115" spans="2:4">
      <c r="B115" s="13" t="s">
        <v>257</v>
      </c>
      <c r="C115" s="13" t="s">
        <v>369</v>
      </c>
      <c r="D115" s="13" t="s">
        <v>369</v>
      </c>
    </row>
    <row r="116" spans="2:4">
      <c r="B116" s="12" t="s">
        <v>257</v>
      </c>
      <c r="C116" s="12" t="s">
        <v>370</v>
      </c>
      <c r="D116" s="12" t="s">
        <v>370</v>
      </c>
    </row>
    <row r="117" spans="2:4">
      <c r="B117" s="13" t="s">
        <v>257</v>
      </c>
      <c r="C117" s="13" t="s">
        <v>371</v>
      </c>
      <c r="D117" s="13" t="s">
        <v>371</v>
      </c>
    </row>
    <row r="118" spans="2:4">
      <c r="B118" s="12" t="s">
        <v>257</v>
      </c>
      <c r="C118" s="12" t="s">
        <v>372</v>
      </c>
      <c r="D118" s="12" t="s">
        <v>372</v>
      </c>
    </row>
    <row r="119" spans="2:4">
      <c r="B119" s="13" t="s">
        <v>257</v>
      </c>
      <c r="C119" s="13" t="s">
        <v>373</v>
      </c>
      <c r="D119" s="13" t="s">
        <v>373</v>
      </c>
    </row>
    <row r="120" spans="2:4">
      <c r="B120" s="12" t="s">
        <v>257</v>
      </c>
      <c r="C120" s="12" t="s">
        <v>374</v>
      </c>
      <c r="D120" s="12" t="s">
        <v>374</v>
      </c>
    </row>
    <row r="121" spans="2:4">
      <c r="B121" s="13" t="s">
        <v>257</v>
      </c>
      <c r="C121" s="13" t="s">
        <v>375</v>
      </c>
      <c r="D121" s="13" t="s">
        <v>375</v>
      </c>
    </row>
    <row r="122" spans="2:4">
      <c r="B122" s="12" t="s">
        <v>257</v>
      </c>
      <c r="C122" s="12" t="s">
        <v>376</v>
      </c>
      <c r="D122" s="12" t="s">
        <v>376</v>
      </c>
    </row>
    <row r="123" spans="2:4">
      <c r="B123" s="13" t="s">
        <v>257</v>
      </c>
      <c r="C123" s="13" t="s">
        <v>377</v>
      </c>
      <c r="D123" s="13" t="s">
        <v>377</v>
      </c>
    </row>
    <row r="124" spans="2:4">
      <c r="B124" s="12" t="s">
        <v>257</v>
      </c>
      <c r="C124" s="12" t="s">
        <v>378</v>
      </c>
      <c r="D124" s="12" t="s">
        <v>378</v>
      </c>
    </row>
    <row r="125" spans="2:4">
      <c r="B125" s="13" t="s">
        <v>257</v>
      </c>
      <c r="C125" s="13" t="s">
        <v>379</v>
      </c>
      <c r="D125" s="13" t="s">
        <v>379</v>
      </c>
    </row>
    <row r="126" spans="2:4">
      <c r="B126" s="12" t="s">
        <v>257</v>
      </c>
      <c r="C126" s="12" t="s">
        <v>380</v>
      </c>
      <c r="D126" s="12" t="s">
        <v>380</v>
      </c>
    </row>
    <row r="127" spans="2:4">
      <c r="B127" s="13" t="s">
        <v>257</v>
      </c>
      <c r="C127" s="13" t="s">
        <v>381</v>
      </c>
      <c r="D127" s="13" t="s">
        <v>381</v>
      </c>
    </row>
    <row r="128" spans="2:4">
      <c r="B128" s="12" t="s">
        <v>257</v>
      </c>
      <c r="C128" s="12" t="s">
        <v>382</v>
      </c>
      <c r="D128" s="12" t="s">
        <v>382</v>
      </c>
    </row>
    <row r="129" spans="2:4">
      <c r="B129" s="13" t="s">
        <v>257</v>
      </c>
      <c r="C129" s="13" t="s">
        <v>383</v>
      </c>
      <c r="D129" s="13" t="s">
        <v>383</v>
      </c>
    </row>
    <row r="130" spans="2:4">
      <c r="B130" s="12" t="s">
        <v>257</v>
      </c>
      <c r="C130" s="12" t="s">
        <v>384</v>
      </c>
      <c r="D130" s="12" t="s">
        <v>384</v>
      </c>
    </row>
    <row r="131" spans="2:4">
      <c r="B131" s="13" t="s">
        <v>257</v>
      </c>
      <c r="C131" s="13" t="s">
        <v>385</v>
      </c>
      <c r="D131" s="13" t="s">
        <v>385</v>
      </c>
    </row>
    <row r="132" spans="2:4">
      <c r="B132" s="12" t="s">
        <v>257</v>
      </c>
      <c r="C132" s="12" t="s">
        <v>386</v>
      </c>
      <c r="D132" s="12" t="s">
        <v>386</v>
      </c>
    </row>
    <row r="133" spans="2:4">
      <c r="B133" s="13" t="s">
        <v>257</v>
      </c>
      <c r="C133" s="13" t="s">
        <v>387</v>
      </c>
      <c r="D133" s="13" t="s">
        <v>387</v>
      </c>
    </row>
    <row r="134" spans="2:4">
      <c r="B134" s="12" t="s">
        <v>257</v>
      </c>
      <c r="C134" s="12" t="s">
        <v>388</v>
      </c>
      <c r="D134" s="12" t="s">
        <v>388</v>
      </c>
    </row>
    <row r="135" spans="2:4">
      <c r="B135" s="13" t="s">
        <v>257</v>
      </c>
      <c r="C135" s="13" t="s">
        <v>389</v>
      </c>
      <c r="D135" s="13" t="s">
        <v>389</v>
      </c>
    </row>
    <row r="136" spans="2:4">
      <c r="B136" s="12" t="s">
        <v>257</v>
      </c>
      <c r="C136" s="12" t="s">
        <v>390</v>
      </c>
      <c r="D136" s="12" t="s">
        <v>390</v>
      </c>
    </row>
    <row r="137" spans="2:4">
      <c r="B137" s="13" t="s">
        <v>257</v>
      </c>
      <c r="C137" s="13" t="s">
        <v>391</v>
      </c>
      <c r="D137" s="13" t="s">
        <v>391</v>
      </c>
    </row>
    <row r="138" spans="2:4">
      <c r="B138" s="12" t="s">
        <v>257</v>
      </c>
      <c r="C138" s="12" t="s">
        <v>392</v>
      </c>
      <c r="D138" s="12" t="s">
        <v>392</v>
      </c>
    </row>
    <row r="139" spans="2:4">
      <c r="B139" s="13" t="s">
        <v>257</v>
      </c>
      <c r="C139" s="13" t="s">
        <v>393</v>
      </c>
      <c r="D139" s="13" t="s">
        <v>393</v>
      </c>
    </row>
    <row r="140" spans="2:4">
      <c r="B140" s="12" t="s">
        <v>257</v>
      </c>
      <c r="C140" s="12" t="s">
        <v>394</v>
      </c>
      <c r="D140" s="12" t="s">
        <v>394</v>
      </c>
    </row>
    <row r="141" spans="2:4">
      <c r="B141" s="13" t="s">
        <v>257</v>
      </c>
      <c r="C141" s="13" t="s">
        <v>395</v>
      </c>
      <c r="D141" s="13" t="s">
        <v>395</v>
      </c>
    </row>
    <row r="142" spans="2:4">
      <c r="B142" s="12" t="s">
        <v>257</v>
      </c>
      <c r="C142" s="12" t="s">
        <v>396</v>
      </c>
      <c r="D142" s="12" t="s">
        <v>396</v>
      </c>
    </row>
    <row r="143" spans="2:4">
      <c r="B143" s="13" t="s">
        <v>257</v>
      </c>
      <c r="C143" s="13" t="s">
        <v>397</v>
      </c>
      <c r="D143" s="13" t="s">
        <v>397</v>
      </c>
    </row>
    <row r="144" spans="2:4">
      <c r="B144" s="12" t="s">
        <v>257</v>
      </c>
      <c r="C144" s="12" t="s">
        <v>398</v>
      </c>
      <c r="D144" s="12" t="s">
        <v>398</v>
      </c>
    </row>
    <row r="145" spans="2:4">
      <c r="B145" s="13" t="s">
        <v>257</v>
      </c>
      <c r="C145" s="13" t="s">
        <v>399</v>
      </c>
      <c r="D145" s="13" t="s">
        <v>399</v>
      </c>
    </row>
    <row r="146" spans="2:4">
      <c r="B146" s="12" t="s">
        <v>257</v>
      </c>
      <c r="C146" s="12" t="s">
        <v>400</v>
      </c>
      <c r="D146" s="12" t="s">
        <v>400</v>
      </c>
    </row>
    <row r="147" spans="2:4">
      <c r="B147" s="13" t="s">
        <v>257</v>
      </c>
      <c r="C147" s="13" t="s">
        <v>401</v>
      </c>
      <c r="D147" s="13" t="s">
        <v>401</v>
      </c>
    </row>
    <row r="148" spans="2:4">
      <c r="B148" s="12" t="s">
        <v>257</v>
      </c>
      <c r="C148" s="12" t="s">
        <v>402</v>
      </c>
      <c r="D148" s="12" t="s">
        <v>402</v>
      </c>
    </row>
    <row r="149" spans="2:4">
      <c r="B149" s="13" t="s">
        <v>257</v>
      </c>
      <c r="C149" s="13" t="s">
        <v>403</v>
      </c>
      <c r="D149" s="13" t="s">
        <v>403</v>
      </c>
    </row>
    <row r="150" spans="2:4">
      <c r="B150" s="12" t="s">
        <v>257</v>
      </c>
      <c r="C150" s="12" t="s">
        <v>404</v>
      </c>
      <c r="D150" s="12" t="s">
        <v>404</v>
      </c>
    </row>
    <row r="151" spans="2:4">
      <c r="B151" s="13" t="s">
        <v>257</v>
      </c>
      <c r="C151" s="13" t="s">
        <v>405</v>
      </c>
      <c r="D151" s="13" t="s">
        <v>405</v>
      </c>
    </row>
    <row r="152" spans="2:4">
      <c r="B152" s="12" t="s">
        <v>257</v>
      </c>
      <c r="C152" s="12" t="s">
        <v>406</v>
      </c>
      <c r="D152" s="12" t="s">
        <v>406</v>
      </c>
    </row>
    <row r="153" spans="2:4">
      <c r="B153" s="13" t="s">
        <v>257</v>
      </c>
      <c r="C153" s="13" t="s">
        <v>407</v>
      </c>
      <c r="D153" s="13" t="s">
        <v>407</v>
      </c>
    </row>
    <row r="154" spans="2:4">
      <c r="B154" s="12" t="s">
        <v>257</v>
      </c>
      <c r="C154" s="12" t="s">
        <v>408</v>
      </c>
      <c r="D154" s="12" t="s">
        <v>408</v>
      </c>
    </row>
    <row r="155" spans="2:4">
      <c r="B155" s="13" t="s">
        <v>257</v>
      </c>
      <c r="C155" s="13" t="s">
        <v>409</v>
      </c>
      <c r="D155" s="13" t="s">
        <v>409</v>
      </c>
    </row>
    <row r="156" spans="2:4">
      <c r="B156" s="12" t="s">
        <v>257</v>
      </c>
      <c r="C156" s="12" t="s">
        <v>410</v>
      </c>
      <c r="D156" s="12" t="s">
        <v>410</v>
      </c>
    </row>
    <row r="157" spans="2:4">
      <c r="B157" s="13" t="s">
        <v>257</v>
      </c>
      <c r="C157" s="13" t="s">
        <v>411</v>
      </c>
      <c r="D157" s="13" t="s">
        <v>411</v>
      </c>
    </row>
    <row r="158" spans="2:4">
      <c r="B158" s="12" t="s">
        <v>257</v>
      </c>
      <c r="C158" s="12" t="s">
        <v>412</v>
      </c>
      <c r="D158" s="12" t="s">
        <v>412</v>
      </c>
    </row>
    <row r="159" spans="2:4">
      <c r="B159" s="13" t="s">
        <v>257</v>
      </c>
      <c r="C159" s="13" t="s">
        <v>413</v>
      </c>
      <c r="D159" s="13" t="s">
        <v>413</v>
      </c>
    </row>
    <row r="160" spans="2:4">
      <c r="B160" s="12" t="s">
        <v>257</v>
      </c>
      <c r="C160" s="12" t="s">
        <v>414</v>
      </c>
      <c r="D160" s="12" t="s">
        <v>414</v>
      </c>
    </row>
    <row r="161" spans="2:4">
      <c r="B161" s="13" t="s">
        <v>257</v>
      </c>
      <c r="C161" s="13" t="s">
        <v>415</v>
      </c>
      <c r="D161" s="13" t="s">
        <v>415</v>
      </c>
    </row>
    <row r="162" spans="2:4">
      <c r="B162" s="12" t="s">
        <v>257</v>
      </c>
      <c r="C162" s="12" t="s">
        <v>416</v>
      </c>
      <c r="D162" s="12" t="s">
        <v>416</v>
      </c>
    </row>
    <row r="163" spans="2:4">
      <c r="B163" s="13" t="s">
        <v>257</v>
      </c>
      <c r="C163" s="13" t="s">
        <v>417</v>
      </c>
      <c r="D163" s="13" t="s">
        <v>417</v>
      </c>
    </row>
    <row r="164" spans="2:4">
      <c r="B164" s="12" t="s">
        <v>257</v>
      </c>
      <c r="C164" s="12" t="s">
        <v>418</v>
      </c>
      <c r="D164" s="12" t="s">
        <v>418</v>
      </c>
    </row>
    <row r="165" spans="2:4">
      <c r="B165" s="13" t="s">
        <v>257</v>
      </c>
      <c r="C165" s="13" t="s">
        <v>419</v>
      </c>
      <c r="D165" s="13" t="s">
        <v>419</v>
      </c>
    </row>
    <row r="166" spans="2:4">
      <c r="B166" s="12" t="s">
        <v>257</v>
      </c>
      <c r="C166" s="12" t="s">
        <v>420</v>
      </c>
      <c r="D166" s="12" t="s">
        <v>420</v>
      </c>
    </row>
    <row r="167" spans="2:4">
      <c r="B167" s="13" t="s">
        <v>257</v>
      </c>
      <c r="C167" s="13" t="s">
        <v>421</v>
      </c>
      <c r="D167" s="13" t="s">
        <v>421</v>
      </c>
    </row>
    <row r="168" spans="2:4">
      <c r="B168" s="12" t="s">
        <v>257</v>
      </c>
      <c r="C168" s="12" t="s">
        <v>422</v>
      </c>
      <c r="D168" s="12" t="s">
        <v>422</v>
      </c>
    </row>
    <row r="169" spans="2:4">
      <c r="B169" s="13" t="s">
        <v>257</v>
      </c>
      <c r="C169" s="13" t="s">
        <v>423</v>
      </c>
      <c r="D169" s="13" t="s">
        <v>423</v>
      </c>
    </row>
    <row r="170" spans="2:4">
      <c r="B170" s="12" t="s">
        <v>257</v>
      </c>
      <c r="C170" s="12" t="s">
        <v>424</v>
      </c>
      <c r="D170" s="12" t="s">
        <v>424</v>
      </c>
    </row>
    <row r="171" spans="2:4">
      <c r="B171" s="13" t="s">
        <v>257</v>
      </c>
      <c r="C171" s="13" t="s">
        <v>425</v>
      </c>
      <c r="D171" s="13" t="s">
        <v>425</v>
      </c>
    </row>
    <row r="172" spans="2:4">
      <c r="B172" s="12" t="s">
        <v>257</v>
      </c>
      <c r="C172" s="12" t="s">
        <v>426</v>
      </c>
      <c r="D172" s="12" t="s">
        <v>426</v>
      </c>
    </row>
    <row r="173" spans="2:4">
      <c r="B173" s="13" t="s">
        <v>257</v>
      </c>
      <c r="C173" s="13" t="s">
        <v>427</v>
      </c>
      <c r="D173" s="13" t="s">
        <v>427</v>
      </c>
    </row>
    <row r="174" spans="2:4">
      <c r="B174" s="12" t="s">
        <v>257</v>
      </c>
      <c r="C174" s="12" t="s">
        <v>428</v>
      </c>
      <c r="D174" s="12" t="s">
        <v>428</v>
      </c>
    </row>
    <row r="175" spans="2:4">
      <c r="B175" s="13" t="s">
        <v>257</v>
      </c>
      <c r="C175" s="13" t="s">
        <v>429</v>
      </c>
      <c r="D175" s="13" t="s">
        <v>429</v>
      </c>
    </row>
    <row r="176" spans="2:4">
      <c r="B176" s="12" t="s">
        <v>257</v>
      </c>
      <c r="C176" s="12" t="s">
        <v>430</v>
      </c>
      <c r="D176" s="12" t="s">
        <v>430</v>
      </c>
    </row>
    <row r="177" spans="2:4">
      <c r="B177" s="13" t="s">
        <v>257</v>
      </c>
      <c r="C177" s="13" t="s">
        <v>431</v>
      </c>
      <c r="D177" s="13" t="s">
        <v>431</v>
      </c>
    </row>
    <row r="178" spans="2:4">
      <c r="B178" s="12" t="s">
        <v>257</v>
      </c>
      <c r="C178" s="12" t="s">
        <v>432</v>
      </c>
      <c r="D178" s="12" t="s">
        <v>432</v>
      </c>
    </row>
    <row r="179" spans="2:4">
      <c r="B179" s="13" t="s">
        <v>257</v>
      </c>
      <c r="C179" s="13" t="s">
        <v>433</v>
      </c>
      <c r="D179" s="13" t="s">
        <v>433</v>
      </c>
    </row>
    <row r="180" spans="2:4">
      <c r="B180" s="12" t="s">
        <v>257</v>
      </c>
      <c r="C180" s="12" t="s">
        <v>434</v>
      </c>
      <c r="D180" s="12" t="s">
        <v>434</v>
      </c>
    </row>
    <row r="181" spans="2:4">
      <c r="B181" s="13" t="s">
        <v>257</v>
      </c>
      <c r="C181" s="13" t="s">
        <v>435</v>
      </c>
      <c r="D181" s="13" t="s">
        <v>435</v>
      </c>
    </row>
    <row r="182" spans="2:4">
      <c r="B182" s="12" t="s">
        <v>257</v>
      </c>
      <c r="C182" s="12" t="s">
        <v>436</v>
      </c>
      <c r="D182" s="12" t="s">
        <v>436</v>
      </c>
    </row>
    <row r="183" spans="2:4">
      <c r="B183" s="13" t="s">
        <v>257</v>
      </c>
      <c r="C183" s="13" t="s">
        <v>437</v>
      </c>
      <c r="D183" s="13" t="s">
        <v>437</v>
      </c>
    </row>
    <row r="184" spans="2:4">
      <c r="B184" s="12" t="s">
        <v>257</v>
      </c>
      <c r="C184" s="12" t="s">
        <v>438</v>
      </c>
      <c r="D184" s="12" t="s">
        <v>438</v>
      </c>
    </row>
    <row r="185" spans="2:4">
      <c r="B185" s="13" t="s">
        <v>257</v>
      </c>
      <c r="C185" s="13" t="s">
        <v>439</v>
      </c>
      <c r="D185" s="13" t="s">
        <v>439</v>
      </c>
    </row>
    <row r="186" spans="2:4">
      <c r="B186" s="12" t="s">
        <v>257</v>
      </c>
      <c r="C186" s="12" t="s">
        <v>440</v>
      </c>
      <c r="D186" s="12" t="s">
        <v>440</v>
      </c>
    </row>
    <row r="187" spans="2:4">
      <c r="B187" s="13" t="s">
        <v>257</v>
      </c>
      <c r="C187" s="13" t="s">
        <v>441</v>
      </c>
      <c r="D187" s="13" t="s">
        <v>441</v>
      </c>
    </row>
    <row r="188" spans="2:4">
      <c r="B188" s="12" t="s">
        <v>257</v>
      </c>
      <c r="C188" s="12" t="s">
        <v>442</v>
      </c>
      <c r="D188" s="12" t="s">
        <v>442</v>
      </c>
    </row>
    <row r="189" spans="2:4">
      <c r="B189" s="13" t="s">
        <v>257</v>
      </c>
      <c r="C189" s="13" t="s">
        <v>443</v>
      </c>
      <c r="D189" s="13" t="s">
        <v>443</v>
      </c>
    </row>
    <row r="190" spans="2:4">
      <c r="B190" s="12" t="s">
        <v>257</v>
      </c>
      <c r="C190" s="12" t="s">
        <v>444</v>
      </c>
      <c r="D190" s="12" t="s">
        <v>444</v>
      </c>
    </row>
    <row r="191" spans="2:4">
      <c r="B191" s="13" t="s">
        <v>257</v>
      </c>
      <c r="C191" s="13" t="s">
        <v>445</v>
      </c>
      <c r="D191" s="13" t="s">
        <v>445</v>
      </c>
    </row>
    <row r="192" spans="2:4">
      <c r="B192" s="12" t="s">
        <v>257</v>
      </c>
      <c r="C192" s="12" t="s">
        <v>446</v>
      </c>
      <c r="D192" s="12" t="s">
        <v>446</v>
      </c>
    </row>
    <row r="193" spans="2:4">
      <c r="B193" s="13" t="s">
        <v>257</v>
      </c>
      <c r="C193" s="13" t="s">
        <v>447</v>
      </c>
      <c r="D193" s="13" t="s">
        <v>447</v>
      </c>
    </row>
    <row r="194" spans="2:4">
      <c r="B194" s="12" t="s">
        <v>257</v>
      </c>
      <c r="C194" s="12" t="s">
        <v>448</v>
      </c>
      <c r="D194" s="12" t="s">
        <v>448</v>
      </c>
    </row>
    <row r="195" spans="2:4">
      <c r="B195" s="13" t="s">
        <v>257</v>
      </c>
      <c r="C195" s="13" t="s">
        <v>449</v>
      </c>
      <c r="D195" s="13" t="s">
        <v>449</v>
      </c>
    </row>
    <row r="196" spans="2:4">
      <c r="B196" s="12" t="s">
        <v>257</v>
      </c>
      <c r="C196" s="12" t="s">
        <v>450</v>
      </c>
      <c r="D196" s="12" t="s">
        <v>450</v>
      </c>
    </row>
    <row r="197" spans="2:4">
      <c r="B197" s="13" t="s">
        <v>257</v>
      </c>
      <c r="C197" s="13" t="s">
        <v>451</v>
      </c>
      <c r="D197" s="13" t="s">
        <v>451</v>
      </c>
    </row>
    <row r="198" spans="2:4">
      <c r="B198" s="12" t="s">
        <v>257</v>
      </c>
      <c r="C198" s="12" t="s">
        <v>452</v>
      </c>
      <c r="D198" s="12" t="s">
        <v>452</v>
      </c>
    </row>
    <row r="199" spans="2:4">
      <c r="B199" s="13" t="s">
        <v>257</v>
      </c>
      <c r="C199" s="13" t="s">
        <v>453</v>
      </c>
      <c r="D199" s="13" t="s">
        <v>453</v>
      </c>
    </row>
    <row r="200" spans="2:4">
      <c r="B200" s="12" t="s">
        <v>257</v>
      </c>
      <c r="C200" s="12" t="s">
        <v>454</v>
      </c>
      <c r="D200" s="12" t="s">
        <v>454</v>
      </c>
    </row>
    <row r="201" spans="2:4">
      <c r="B201" s="13" t="s">
        <v>257</v>
      </c>
      <c r="C201" s="13" t="s">
        <v>455</v>
      </c>
      <c r="D201" s="13" t="s">
        <v>455</v>
      </c>
    </row>
    <row r="202" spans="2:4">
      <c r="B202" s="12" t="s">
        <v>257</v>
      </c>
      <c r="C202" s="12" t="s">
        <v>456</v>
      </c>
      <c r="D202" s="12" t="s">
        <v>456</v>
      </c>
    </row>
    <row r="203" spans="2:4">
      <c r="B203" s="13" t="s">
        <v>257</v>
      </c>
      <c r="C203" s="13" t="s">
        <v>457</v>
      </c>
      <c r="D203" s="13" t="s">
        <v>457</v>
      </c>
    </row>
    <row r="204" spans="2:4">
      <c r="B204" s="12" t="s">
        <v>257</v>
      </c>
      <c r="C204" s="12" t="s">
        <v>458</v>
      </c>
      <c r="D204" s="12" t="s">
        <v>458</v>
      </c>
    </row>
    <row r="205" spans="2:4">
      <c r="B205" s="13" t="s">
        <v>257</v>
      </c>
      <c r="C205" s="13" t="s">
        <v>459</v>
      </c>
      <c r="D205" s="13" t="s">
        <v>459</v>
      </c>
    </row>
    <row r="206" spans="2:4">
      <c r="B206" s="12" t="s">
        <v>257</v>
      </c>
      <c r="C206" s="12" t="s">
        <v>460</v>
      </c>
      <c r="D206" s="12" t="s">
        <v>460</v>
      </c>
    </row>
    <row r="207" spans="2:4">
      <c r="B207" s="13" t="s">
        <v>257</v>
      </c>
      <c r="C207" s="13" t="s">
        <v>461</v>
      </c>
      <c r="D207" s="13" t="s">
        <v>461</v>
      </c>
    </row>
    <row r="208" spans="2:4">
      <c r="B208" s="12" t="s">
        <v>257</v>
      </c>
      <c r="C208" s="12" t="s">
        <v>462</v>
      </c>
      <c r="D208" s="12" t="s">
        <v>462</v>
      </c>
    </row>
    <row r="209" spans="2:4">
      <c r="B209" s="13" t="s">
        <v>257</v>
      </c>
      <c r="C209" s="13" t="s">
        <v>463</v>
      </c>
      <c r="D209" s="13" t="s">
        <v>463</v>
      </c>
    </row>
    <row r="210" spans="2:4">
      <c r="B210" s="12" t="s">
        <v>257</v>
      </c>
      <c r="C210" s="12" t="s">
        <v>464</v>
      </c>
      <c r="D210" s="12" t="s">
        <v>464</v>
      </c>
    </row>
    <row r="211" spans="2:4">
      <c r="B211" s="13" t="s">
        <v>257</v>
      </c>
      <c r="C211" s="13" t="s">
        <v>465</v>
      </c>
      <c r="D211" s="13" t="s">
        <v>465</v>
      </c>
    </row>
    <row r="212" spans="2:4">
      <c r="B212" s="12" t="s">
        <v>257</v>
      </c>
      <c r="C212" s="12" t="s">
        <v>466</v>
      </c>
      <c r="D212" s="12" t="s">
        <v>466</v>
      </c>
    </row>
    <row r="213" spans="2:4">
      <c r="B213" s="13" t="s">
        <v>257</v>
      </c>
      <c r="C213" s="13" t="s">
        <v>467</v>
      </c>
      <c r="D213" s="13" t="s">
        <v>467</v>
      </c>
    </row>
    <row r="214" spans="2:4">
      <c r="B214" s="12" t="s">
        <v>257</v>
      </c>
      <c r="C214" s="12" t="s">
        <v>468</v>
      </c>
      <c r="D214" s="12" t="s">
        <v>468</v>
      </c>
    </row>
    <row r="215" spans="2:4">
      <c r="B215" s="13" t="s">
        <v>257</v>
      </c>
      <c r="C215" s="13" t="s">
        <v>469</v>
      </c>
      <c r="D215" s="13" t="s">
        <v>469</v>
      </c>
    </row>
    <row r="216" spans="2:4">
      <c r="B216" s="12" t="s">
        <v>257</v>
      </c>
      <c r="C216" s="12" t="s">
        <v>470</v>
      </c>
      <c r="D216" s="12" t="s">
        <v>470</v>
      </c>
    </row>
    <row r="217" spans="2:4">
      <c r="B217" s="13" t="s">
        <v>257</v>
      </c>
      <c r="C217" s="13" t="s">
        <v>471</v>
      </c>
      <c r="D217" s="13" t="s">
        <v>471</v>
      </c>
    </row>
    <row r="218" spans="2:4">
      <c r="B218" s="12" t="s">
        <v>257</v>
      </c>
      <c r="C218" s="12" t="s">
        <v>472</v>
      </c>
      <c r="D218" s="12" t="s">
        <v>472</v>
      </c>
    </row>
    <row r="219" spans="2:4">
      <c r="B219" s="13" t="s">
        <v>257</v>
      </c>
      <c r="C219" s="13" t="s">
        <v>473</v>
      </c>
      <c r="D219" s="13" t="s">
        <v>473</v>
      </c>
    </row>
    <row r="220" spans="2:4">
      <c r="B220" s="12" t="s">
        <v>257</v>
      </c>
      <c r="C220" s="12" t="s">
        <v>474</v>
      </c>
      <c r="D220" s="12" t="s">
        <v>474</v>
      </c>
    </row>
    <row r="221" spans="2:4">
      <c r="B221" s="13" t="s">
        <v>257</v>
      </c>
      <c r="C221" s="13" t="s">
        <v>475</v>
      </c>
      <c r="D221" s="13" t="s">
        <v>475</v>
      </c>
    </row>
    <row r="222" spans="2:4">
      <c r="B222" s="12" t="s">
        <v>257</v>
      </c>
      <c r="C222" s="12" t="s">
        <v>476</v>
      </c>
      <c r="D222" s="12" t="s">
        <v>476</v>
      </c>
    </row>
    <row r="223" spans="2:4">
      <c r="B223" s="13" t="s">
        <v>257</v>
      </c>
      <c r="C223" s="13" t="s">
        <v>477</v>
      </c>
      <c r="D223" s="13" t="s">
        <v>477</v>
      </c>
    </row>
    <row r="224" spans="2:4">
      <c r="B224" s="12" t="s">
        <v>257</v>
      </c>
      <c r="C224" s="12" t="s">
        <v>478</v>
      </c>
      <c r="D224" s="12" t="s">
        <v>478</v>
      </c>
    </row>
    <row r="225" spans="2:4">
      <c r="B225" s="13" t="s">
        <v>257</v>
      </c>
      <c r="C225" s="13" t="s">
        <v>479</v>
      </c>
      <c r="D225" s="13" t="s">
        <v>479</v>
      </c>
    </row>
    <row r="226" spans="2:4">
      <c r="B226" s="12" t="s">
        <v>257</v>
      </c>
      <c r="C226" s="12" t="s">
        <v>480</v>
      </c>
      <c r="D226" s="12" t="s">
        <v>480</v>
      </c>
    </row>
    <row r="227" spans="2:4">
      <c r="B227" s="13" t="s">
        <v>257</v>
      </c>
      <c r="C227" s="13" t="s">
        <v>481</v>
      </c>
      <c r="D227" s="13" t="s">
        <v>481</v>
      </c>
    </row>
    <row r="228" spans="2:4">
      <c r="B228" s="12" t="s">
        <v>257</v>
      </c>
      <c r="C228" s="12" t="s">
        <v>482</v>
      </c>
      <c r="D228" s="12" t="s">
        <v>482</v>
      </c>
    </row>
    <row r="229" spans="2:4">
      <c r="B229" s="13" t="s">
        <v>257</v>
      </c>
      <c r="C229" s="13" t="s">
        <v>483</v>
      </c>
      <c r="D229" s="13" t="s">
        <v>483</v>
      </c>
    </row>
    <row r="230" spans="2:4">
      <c r="B230" s="12" t="s">
        <v>257</v>
      </c>
      <c r="C230" s="12" t="s">
        <v>484</v>
      </c>
      <c r="D230" s="12" t="s">
        <v>484</v>
      </c>
    </row>
    <row r="231" spans="2:4">
      <c r="B231" s="13" t="s">
        <v>257</v>
      </c>
      <c r="C231" s="13" t="s">
        <v>485</v>
      </c>
      <c r="D231" s="13" t="s">
        <v>485</v>
      </c>
    </row>
    <row r="232" spans="2:4">
      <c r="B232" s="12" t="s">
        <v>257</v>
      </c>
      <c r="C232" s="12" t="s">
        <v>486</v>
      </c>
      <c r="D232" s="12" t="s">
        <v>486</v>
      </c>
    </row>
    <row r="233" spans="2:4">
      <c r="B233" s="13" t="s">
        <v>257</v>
      </c>
      <c r="C233" s="13" t="s">
        <v>487</v>
      </c>
      <c r="D233" s="13" t="s">
        <v>487</v>
      </c>
    </row>
    <row r="234" spans="2:4">
      <c r="B234" s="12" t="s">
        <v>257</v>
      </c>
      <c r="C234" s="12" t="s">
        <v>488</v>
      </c>
      <c r="D234" s="12" t="s">
        <v>488</v>
      </c>
    </row>
    <row r="235" spans="2:4">
      <c r="B235" s="13" t="s">
        <v>257</v>
      </c>
      <c r="C235" s="13" t="s">
        <v>489</v>
      </c>
      <c r="D235" s="13" t="s">
        <v>489</v>
      </c>
    </row>
    <row r="236" spans="2:4">
      <c r="B236" s="12" t="s">
        <v>257</v>
      </c>
      <c r="C236" s="12" t="s">
        <v>490</v>
      </c>
      <c r="D236" s="12" t="s">
        <v>490</v>
      </c>
    </row>
    <row r="237" spans="2:4">
      <c r="B237" s="13" t="s">
        <v>257</v>
      </c>
      <c r="C237" s="13" t="s">
        <v>491</v>
      </c>
      <c r="D237" s="13" t="s">
        <v>491</v>
      </c>
    </row>
    <row r="238" spans="2:4">
      <c r="B238" s="12" t="s">
        <v>257</v>
      </c>
      <c r="C238" s="12" t="s">
        <v>492</v>
      </c>
      <c r="D238" s="12" t="s">
        <v>492</v>
      </c>
    </row>
    <row r="239" spans="2:4">
      <c r="B239" s="13" t="s">
        <v>257</v>
      </c>
      <c r="C239" s="13" t="s">
        <v>493</v>
      </c>
      <c r="D239" s="13" t="s">
        <v>493</v>
      </c>
    </row>
    <row r="240" spans="2:4">
      <c r="B240" s="12" t="s">
        <v>257</v>
      </c>
      <c r="C240" s="12" t="s">
        <v>494</v>
      </c>
      <c r="D240" s="12" t="s">
        <v>494</v>
      </c>
    </row>
    <row r="241" spans="2:4">
      <c r="B241" s="13" t="s">
        <v>257</v>
      </c>
      <c r="C241" s="13" t="s">
        <v>495</v>
      </c>
      <c r="D241" s="13" t="s">
        <v>495</v>
      </c>
    </row>
    <row r="242" spans="2:4">
      <c r="B242" s="12" t="s">
        <v>257</v>
      </c>
      <c r="C242" s="12" t="s">
        <v>496</v>
      </c>
      <c r="D242" s="12" t="s">
        <v>496</v>
      </c>
    </row>
    <row r="243" spans="2:4">
      <c r="B243" s="13" t="s">
        <v>257</v>
      </c>
      <c r="C243" s="13" t="s">
        <v>497</v>
      </c>
      <c r="D243" s="13" t="s">
        <v>497</v>
      </c>
    </row>
    <row r="244" spans="2:4">
      <c r="B244" s="12" t="s">
        <v>257</v>
      </c>
      <c r="C244" s="12" t="s">
        <v>498</v>
      </c>
      <c r="D244" s="12" t="s">
        <v>498</v>
      </c>
    </row>
    <row r="245" spans="2:4">
      <c r="B245" s="13" t="s">
        <v>257</v>
      </c>
      <c r="C245" s="13" t="s">
        <v>499</v>
      </c>
      <c r="D245" s="13" t="s">
        <v>499</v>
      </c>
    </row>
    <row r="246" spans="2:4">
      <c r="B246" s="12" t="s">
        <v>257</v>
      </c>
      <c r="C246" s="12" t="s">
        <v>500</v>
      </c>
      <c r="D246" s="12" t="s">
        <v>500</v>
      </c>
    </row>
    <row r="247" spans="2:4">
      <c r="B247" s="13" t="s">
        <v>257</v>
      </c>
      <c r="C247" s="13" t="s">
        <v>501</v>
      </c>
      <c r="D247" s="13" t="s">
        <v>501</v>
      </c>
    </row>
    <row r="248" spans="2:4">
      <c r="B248" s="12" t="s">
        <v>257</v>
      </c>
      <c r="C248" s="12" t="s">
        <v>502</v>
      </c>
      <c r="D248" s="12" t="s">
        <v>502</v>
      </c>
    </row>
    <row r="249" spans="2:4">
      <c r="B249" s="13" t="s">
        <v>257</v>
      </c>
      <c r="C249" s="13" t="s">
        <v>503</v>
      </c>
      <c r="D249" s="13" t="s">
        <v>503</v>
      </c>
    </row>
    <row r="250" spans="2:4">
      <c r="B250" s="12" t="s">
        <v>257</v>
      </c>
      <c r="C250" s="12" t="s">
        <v>504</v>
      </c>
      <c r="D250" s="12" t="s">
        <v>504</v>
      </c>
    </row>
    <row r="251" spans="2:4">
      <c r="B251" s="13" t="s">
        <v>257</v>
      </c>
      <c r="C251" s="13" t="s">
        <v>505</v>
      </c>
      <c r="D251" s="13" t="s">
        <v>505</v>
      </c>
    </row>
    <row r="252" spans="2:4">
      <c r="B252" s="12" t="s">
        <v>257</v>
      </c>
      <c r="C252" s="12" t="s">
        <v>506</v>
      </c>
      <c r="D252" s="12" t="s">
        <v>506</v>
      </c>
    </row>
    <row r="253" spans="2:4">
      <c r="B253" s="13" t="s">
        <v>257</v>
      </c>
      <c r="C253" s="13" t="s">
        <v>507</v>
      </c>
      <c r="D253" s="13" t="s">
        <v>507</v>
      </c>
    </row>
    <row r="254" spans="2:4">
      <c r="B254" s="12" t="s">
        <v>257</v>
      </c>
      <c r="C254" s="12" t="s">
        <v>508</v>
      </c>
      <c r="D254" s="12" t="s">
        <v>508</v>
      </c>
    </row>
    <row r="255" spans="2:4">
      <c r="B255" s="13" t="s">
        <v>257</v>
      </c>
      <c r="C255" s="13" t="s">
        <v>509</v>
      </c>
      <c r="D255" s="13" t="s">
        <v>509</v>
      </c>
    </row>
    <row r="256" spans="2:4">
      <c r="B256" s="12" t="s">
        <v>257</v>
      </c>
      <c r="C256" s="12" t="s">
        <v>510</v>
      </c>
      <c r="D256" s="12" t="s">
        <v>510</v>
      </c>
    </row>
    <row r="257" spans="2:4">
      <c r="B257" s="13" t="s">
        <v>257</v>
      </c>
      <c r="C257" s="13" t="s">
        <v>511</v>
      </c>
      <c r="D257" s="13" t="s">
        <v>511</v>
      </c>
    </row>
    <row r="258" spans="2:4">
      <c r="B258" s="12" t="s">
        <v>257</v>
      </c>
      <c r="C258" s="12" t="s">
        <v>512</v>
      </c>
      <c r="D258" s="12" t="s">
        <v>512</v>
      </c>
    </row>
    <row r="259" spans="2:4">
      <c r="B259" s="13" t="s">
        <v>257</v>
      </c>
      <c r="C259" s="13" t="s">
        <v>513</v>
      </c>
      <c r="D259" s="13" t="s">
        <v>513</v>
      </c>
    </row>
    <row r="260" spans="2:4">
      <c r="B260" s="12" t="s">
        <v>257</v>
      </c>
      <c r="C260" s="12" t="s">
        <v>514</v>
      </c>
      <c r="D260" s="12" t="s">
        <v>514</v>
      </c>
    </row>
    <row r="261" spans="2:4">
      <c r="B261" s="13" t="s">
        <v>257</v>
      </c>
      <c r="C261" s="13" t="s">
        <v>515</v>
      </c>
      <c r="D261" s="13" t="s">
        <v>515</v>
      </c>
    </row>
    <row r="262" spans="2:4">
      <c r="B262" s="12" t="s">
        <v>257</v>
      </c>
      <c r="C262" s="12" t="s">
        <v>516</v>
      </c>
      <c r="D262" s="12" t="s">
        <v>516</v>
      </c>
    </row>
    <row r="263" spans="2:4">
      <c r="B263" s="13" t="s">
        <v>257</v>
      </c>
      <c r="C263" s="13" t="s">
        <v>517</v>
      </c>
      <c r="D263" s="13" t="s">
        <v>517</v>
      </c>
    </row>
    <row r="264" spans="2:4">
      <c r="B264" s="12" t="s">
        <v>257</v>
      </c>
      <c r="C264" s="12" t="s">
        <v>518</v>
      </c>
      <c r="D264" s="12" t="s">
        <v>518</v>
      </c>
    </row>
    <row r="265" spans="2:4">
      <c r="B265" s="13" t="s">
        <v>257</v>
      </c>
      <c r="C265" s="13" t="s">
        <v>519</v>
      </c>
      <c r="D265" s="13" t="s">
        <v>519</v>
      </c>
    </row>
    <row r="266" spans="2:4">
      <c r="B266" s="12" t="s">
        <v>257</v>
      </c>
      <c r="C266" s="12" t="s">
        <v>520</v>
      </c>
      <c r="D266" s="12" t="s">
        <v>520</v>
      </c>
    </row>
    <row r="267" spans="2:4">
      <c r="B267" s="13" t="s">
        <v>257</v>
      </c>
      <c r="C267" s="13" t="s">
        <v>521</v>
      </c>
      <c r="D267" s="13" t="s">
        <v>521</v>
      </c>
    </row>
    <row r="268" spans="2:4">
      <c r="B268" s="12" t="s">
        <v>257</v>
      </c>
      <c r="C268" s="12" t="s">
        <v>522</v>
      </c>
      <c r="D268" s="12" t="s">
        <v>522</v>
      </c>
    </row>
    <row r="269" spans="2:4">
      <c r="B269" s="13" t="s">
        <v>257</v>
      </c>
      <c r="C269" s="13" t="s">
        <v>523</v>
      </c>
      <c r="D269" s="13" t="s">
        <v>523</v>
      </c>
    </row>
    <row r="270" spans="2:4">
      <c r="B270" s="12" t="s">
        <v>257</v>
      </c>
      <c r="C270" s="12" t="s">
        <v>524</v>
      </c>
      <c r="D270" s="12" t="s">
        <v>524</v>
      </c>
    </row>
    <row r="271" spans="2:4">
      <c r="B271" s="13" t="s">
        <v>257</v>
      </c>
      <c r="C271" s="13" t="s">
        <v>525</v>
      </c>
      <c r="D271" s="13" t="s">
        <v>525</v>
      </c>
    </row>
    <row r="272" spans="2:4">
      <c r="B272" s="12" t="s">
        <v>257</v>
      </c>
      <c r="C272" s="12" t="s">
        <v>526</v>
      </c>
      <c r="D272" s="12" t="s">
        <v>526</v>
      </c>
    </row>
    <row r="273" spans="2:4">
      <c r="B273" s="13" t="s">
        <v>257</v>
      </c>
      <c r="C273" s="13" t="s">
        <v>527</v>
      </c>
      <c r="D273" s="13" t="s">
        <v>527</v>
      </c>
    </row>
    <row r="274" spans="2:4">
      <c r="B274" s="12" t="s">
        <v>257</v>
      </c>
      <c r="C274" s="12" t="s">
        <v>528</v>
      </c>
      <c r="D274" s="12" t="s">
        <v>528</v>
      </c>
    </row>
    <row r="275" spans="2:4">
      <c r="B275" s="13" t="s">
        <v>257</v>
      </c>
      <c r="C275" s="13" t="s">
        <v>529</v>
      </c>
      <c r="D275" s="13" t="s">
        <v>529</v>
      </c>
    </row>
    <row r="276" spans="2:4">
      <c r="B276" s="12" t="s">
        <v>257</v>
      </c>
      <c r="C276" s="12" t="s">
        <v>530</v>
      </c>
      <c r="D276" s="12" t="s">
        <v>530</v>
      </c>
    </row>
    <row r="277" spans="2:4">
      <c r="B277" s="13" t="s">
        <v>257</v>
      </c>
      <c r="C277" s="13" t="s">
        <v>531</v>
      </c>
      <c r="D277" s="13" t="s">
        <v>531</v>
      </c>
    </row>
    <row r="278" spans="2:4">
      <c r="B278" s="12" t="s">
        <v>257</v>
      </c>
      <c r="C278" s="12" t="s">
        <v>532</v>
      </c>
      <c r="D278" s="12" t="s">
        <v>532</v>
      </c>
    </row>
    <row r="279" spans="2:4">
      <c r="B279" s="13" t="s">
        <v>257</v>
      </c>
      <c r="C279" s="13" t="s">
        <v>533</v>
      </c>
      <c r="D279" s="13" t="s">
        <v>533</v>
      </c>
    </row>
    <row r="280" spans="2:4">
      <c r="B280" s="12" t="s">
        <v>257</v>
      </c>
      <c r="C280" s="12" t="s">
        <v>534</v>
      </c>
      <c r="D280" s="12" t="s">
        <v>534</v>
      </c>
    </row>
    <row r="281" spans="2:4">
      <c r="B281" s="13" t="s">
        <v>257</v>
      </c>
      <c r="C281" s="13" t="s">
        <v>535</v>
      </c>
      <c r="D281" s="13" t="s">
        <v>535</v>
      </c>
    </row>
    <row r="282" spans="2:4">
      <c r="B282" s="12" t="s">
        <v>257</v>
      </c>
      <c r="C282" s="12" t="s">
        <v>536</v>
      </c>
      <c r="D282" s="12" t="s">
        <v>536</v>
      </c>
    </row>
    <row r="283" spans="2:4">
      <c r="B283" s="13" t="s">
        <v>257</v>
      </c>
      <c r="C283" s="13" t="s">
        <v>537</v>
      </c>
      <c r="D283" s="13" t="s">
        <v>537</v>
      </c>
    </row>
    <row r="284" spans="2:4">
      <c r="B284" s="12" t="s">
        <v>257</v>
      </c>
      <c r="C284" s="12" t="s">
        <v>538</v>
      </c>
      <c r="D284" s="12" t="s">
        <v>538</v>
      </c>
    </row>
    <row r="285" spans="2:4">
      <c r="B285" s="13" t="s">
        <v>257</v>
      </c>
      <c r="C285" s="13" t="s">
        <v>539</v>
      </c>
      <c r="D285" s="13" t="s">
        <v>539</v>
      </c>
    </row>
    <row r="286" spans="2:4">
      <c r="B286" s="12" t="s">
        <v>257</v>
      </c>
      <c r="C286" s="12" t="s">
        <v>540</v>
      </c>
      <c r="D286" s="12" t="s">
        <v>540</v>
      </c>
    </row>
    <row r="287" spans="2:4">
      <c r="B287" s="13" t="s">
        <v>257</v>
      </c>
      <c r="C287" s="13" t="s">
        <v>541</v>
      </c>
      <c r="D287" s="13" t="s">
        <v>541</v>
      </c>
    </row>
    <row r="288" spans="2:4">
      <c r="B288" s="12" t="s">
        <v>257</v>
      </c>
      <c r="C288" s="12" t="s">
        <v>542</v>
      </c>
      <c r="D288" s="12" t="s">
        <v>542</v>
      </c>
    </row>
    <row r="289" spans="2:4">
      <c r="B289" s="13" t="s">
        <v>257</v>
      </c>
      <c r="C289" s="13" t="s">
        <v>543</v>
      </c>
      <c r="D289" s="13" t="s">
        <v>543</v>
      </c>
    </row>
    <row r="290" spans="2:4">
      <c r="B290" s="12" t="s">
        <v>257</v>
      </c>
      <c r="C290" s="12" t="s">
        <v>544</v>
      </c>
      <c r="D290" s="12" t="s">
        <v>544</v>
      </c>
    </row>
    <row r="291" spans="2:4">
      <c r="B291" s="13" t="s">
        <v>257</v>
      </c>
      <c r="C291" s="13" t="s">
        <v>545</v>
      </c>
      <c r="D291" s="13" t="s">
        <v>545</v>
      </c>
    </row>
    <row r="292" spans="2:4">
      <c r="B292" s="12" t="s">
        <v>257</v>
      </c>
      <c r="C292" s="12" t="s">
        <v>546</v>
      </c>
      <c r="D292" s="12" t="s">
        <v>546</v>
      </c>
    </row>
    <row r="293" spans="2:4">
      <c r="B293" s="13" t="s">
        <v>257</v>
      </c>
      <c r="C293" s="13" t="s">
        <v>547</v>
      </c>
      <c r="D293" s="13" t="s">
        <v>547</v>
      </c>
    </row>
    <row r="294" spans="2:4">
      <c r="B294" s="12" t="s">
        <v>257</v>
      </c>
      <c r="C294" s="12" t="s">
        <v>548</v>
      </c>
      <c r="D294" s="12" t="s">
        <v>548</v>
      </c>
    </row>
    <row r="295" spans="2:4">
      <c r="B295" s="13" t="s">
        <v>257</v>
      </c>
      <c r="C295" s="13" t="s">
        <v>549</v>
      </c>
      <c r="D295" s="13" t="s">
        <v>549</v>
      </c>
    </row>
    <row r="296" spans="2:4">
      <c r="B296" s="12" t="s">
        <v>257</v>
      </c>
      <c r="C296" s="12" t="s">
        <v>550</v>
      </c>
      <c r="D296" s="12" t="s">
        <v>550</v>
      </c>
    </row>
    <row r="297" spans="2:4">
      <c r="B297" s="13" t="s">
        <v>257</v>
      </c>
      <c r="C297" s="13" t="s">
        <v>551</v>
      </c>
      <c r="D297" s="13" t="s">
        <v>551</v>
      </c>
    </row>
    <row r="298" spans="2:4">
      <c r="B298" s="12" t="s">
        <v>257</v>
      </c>
      <c r="C298" s="12" t="s">
        <v>552</v>
      </c>
      <c r="D298" s="12" t="s">
        <v>552</v>
      </c>
    </row>
    <row r="299" spans="2:4">
      <c r="B299" s="13" t="s">
        <v>257</v>
      </c>
      <c r="C299" s="13" t="s">
        <v>553</v>
      </c>
      <c r="D299" s="13" t="s">
        <v>553</v>
      </c>
    </row>
    <row r="300" spans="2:4">
      <c r="B300" s="12" t="s">
        <v>257</v>
      </c>
      <c r="C300" s="12" t="s">
        <v>554</v>
      </c>
      <c r="D300" s="12" t="s">
        <v>554</v>
      </c>
    </row>
    <row r="301" spans="2:4">
      <c r="B301" s="13" t="s">
        <v>257</v>
      </c>
      <c r="C301" s="13" t="s">
        <v>555</v>
      </c>
      <c r="D301" s="13" t="s">
        <v>555</v>
      </c>
    </row>
    <row r="302" spans="2:4">
      <c r="B302" s="12" t="s">
        <v>257</v>
      </c>
      <c r="C302" s="12" t="s">
        <v>556</v>
      </c>
      <c r="D302" s="12" t="s">
        <v>556</v>
      </c>
    </row>
    <row r="303" spans="2:4">
      <c r="B303" s="13" t="s">
        <v>257</v>
      </c>
      <c r="C303" s="13" t="s">
        <v>557</v>
      </c>
      <c r="D303" s="13" t="s">
        <v>557</v>
      </c>
    </row>
    <row r="304" spans="2:4">
      <c r="B304" s="12" t="s">
        <v>257</v>
      </c>
      <c r="C304" s="12" t="s">
        <v>558</v>
      </c>
      <c r="D304" s="12" t="s">
        <v>558</v>
      </c>
    </row>
    <row r="305" spans="2:4">
      <c r="B305" s="13" t="s">
        <v>257</v>
      </c>
      <c r="C305" s="13" t="s">
        <v>559</v>
      </c>
      <c r="D305" s="13" t="s">
        <v>559</v>
      </c>
    </row>
    <row r="306" spans="2:4">
      <c r="B306" s="12" t="s">
        <v>257</v>
      </c>
      <c r="C306" s="12" t="s">
        <v>560</v>
      </c>
      <c r="D306" s="12" t="s">
        <v>560</v>
      </c>
    </row>
    <row r="307" spans="2:4">
      <c r="B307" s="13" t="s">
        <v>257</v>
      </c>
      <c r="C307" s="13" t="s">
        <v>561</v>
      </c>
      <c r="D307" s="13" t="s">
        <v>561</v>
      </c>
    </row>
    <row r="308" spans="2:4">
      <c r="B308" s="12" t="s">
        <v>257</v>
      </c>
      <c r="C308" s="12" t="s">
        <v>562</v>
      </c>
      <c r="D308" s="12" t="s">
        <v>562</v>
      </c>
    </row>
    <row r="309" spans="2:4">
      <c r="B309" s="13" t="s">
        <v>257</v>
      </c>
      <c r="C309" s="13" t="s">
        <v>563</v>
      </c>
      <c r="D309" s="13" t="s">
        <v>563</v>
      </c>
    </row>
    <row r="310" spans="2:4">
      <c r="B310" s="12" t="s">
        <v>257</v>
      </c>
      <c r="C310" s="12" t="s">
        <v>564</v>
      </c>
      <c r="D310" s="12" t="s">
        <v>564</v>
      </c>
    </row>
    <row r="311" spans="2:4">
      <c r="B311" s="13" t="s">
        <v>257</v>
      </c>
      <c r="C311" s="13" t="s">
        <v>565</v>
      </c>
      <c r="D311" s="13" t="s">
        <v>565</v>
      </c>
    </row>
    <row r="312" spans="2:4">
      <c r="B312" s="12" t="s">
        <v>257</v>
      </c>
      <c r="C312" s="12" t="s">
        <v>566</v>
      </c>
      <c r="D312" s="12" t="s">
        <v>566</v>
      </c>
    </row>
    <row r="313" spans="2:4">
      <c r="B313" s="13" t="s">
        <v>257</v>
      </c>
      <c r="C313" s="13" t="s">
        <v>567</v>
      </c>
      <c r="D313" s="13" t="s">
        <v>567</v>
      </c>
    </row>
    <row r="314" spans="2:4">
      <c r="B314" s="12" t="s">
        <v>257</v>
      </c>
      <c r="C314" s="12" t="s">
        <v>568</v>
      </c>
      <c r="D314" s="12" t="s">
        <v>568</v>
      </c>
    </row>
    <row r="315" spans="2:4">
      <c r="B315" s="13" t="s">
        <v>257</v>
      </c>
      <c r="C315" s="13" t="s">
        <v>569</v>
      </c>
      <c r="D315" s="13" t="s">
        <v>569</v>
      </c>
    </row>
    <row r="316" spans="2:4">
      <c r="B316" s="12" t="s">
        <v>257</v>
      </c>
      <c r="C316" s="12" t="s">
        <v>570</v>
      </c>
      <c r="D316" s="12" t="s">
        <v>570</v>
      </c>
    </row>
    <row r="317" spans="2:4">
      <c r="B317" s="13" t="s">
        <v>257</v>
      </c>
      <c r="C317" s="13" t="s">
        <v>571</v>
      </c>
      <c r="D317" s="13" t="s">
        <v>571</v>
      </c>
    </row>
    <row r="318" spans="2:4">
      <c r="B318" s="12" t="s">
        <v>257</v>
      </c>
      <c r="C318" s="12" t="s">
        <v>572</v>
      </c>
      <c r="D318" s="12" t="s">
        <v>572</v>
      </c>
    </row>
    <row r="319" spans="2:4">
      <c r="B319" s="13" t="s">
        <v>257</v>
      </c>
      <c r="C319" s="13" t="s">
        <v>573</v>
      </c>
      <c r="D319" s="13" t="s">
        <v>573</v>
      </c>
    </row>
    <row r="320" spans="2:4">
      <c r="B320" s="12" t="s">
        <v>257</v>
      </c>
      <c r="C320" s="12" t="s">
        <v>574</v>
      </c>
      <c r="D320" s="12" t="s">
        <v>574</v>
      </c>
    </row>
    <row r="321" spans="2:4">
      <c r="B321" s="13" t="s">
        <v>257</v>
      </c>
      <c r="C321" s="13" t="s">
        <v>575</v>
      </c>
      <c r="D321" s="13" t="s">
        <v>575</v>
      </c>
    </row>
    <row r="322" spans="2:4">
      <c r="B322" s="12" t="s">
        <v>257</v>
      </c>
      <c r="C322" s="12" t="s">
        <v>576</v>
      </c>
      <c r="D322" s="12" t="s">
        <v>576</v>
      </c>
    </row>
    <row r="323" spans="2:4">
      <c r="B323" s="13" t="s">
        <v>257</v>
      </c>
      <c r="C323" s="13" t="s">
        <v>577</v>
      </c>
      <c r="D323" s="13" t="s">
        <v>577</v>
      </c>
    </row>
    <row r="324" spans="2:4">
      <c r="B324" s="12" t="s">
        <v>257</v>
      </c>
      <c r="C324" s="12" t="s">
        <v>578</v>
      </c>
      <c r="D324" s="12" t="s">
        <v>578</v>
      </c>
    </row>
    <row r="325" spans="2:4">
      <c r="B325" s="13" t="s">
        <v>257</v>
      </c>
      <c r="C325" s="13" t="s">
        <v>579</v>
      </c>
      <c r="D325" s="13" t="s">
        <v>579</v>
      </c>
    </row>
    <row r="326" spans="2:4">
      <c r="B326" s="12" t="s">
        <v>257</v>
      </c>
      <c r="C326" s="12" t="s">
        <v>580</v>
      </c>
      <c r="D326" s="12" t="s">
        <v>580</v>
      </c>
    </row>
    <row r="327" spans="2:4">
      <c r="B327" s="13" t="s">
        <v>257</v>
      </c>
      <c r="C327" s="13" t="s">
        <v>581</v>
      </c>
      <c r="D327" s="13" t="s">
        <v>581</v>
      </c>
    </row>
    <row r="328" spans="2:4">
      <c r="B328" s="12" t="s">
        <v>257</v>
      </c>
      <c r="C328" s="12" t="s">
        <v>582</v>
      </c>
      <c r="D328" s="12" t="s">
        <v>582</v>
      </c>
    </row>
    <row r="329" spans="2:4">
      <c r="B329" s="13" t="s">
        <v>257</v>
      </c>
      <c r="C329" s="13" t="s">
        <v>583</v>
      </c>
      <c r="D329" s="13" t="s">
        <v>583</v>
      </c>
    </row>
    <row r="330" spans="2:4">
      <c r="B330" s="12" t="s">
        <v>257</v>
      </c>
      <c r="C330" s="12" t="s">
        <v>584</v>
      </c>
      <c r="D330" s="12" t="s">
        <v>584</v>
      </c>
    </row>
    <row r="331" spans="2:4">
      <c r="B331" s="13" t="s">
        <v>257</v>
      </c>
      <c r="C331" s="13" t="s">
        <v>585</v>
      </c>
      <c r="D331" s="13" t="s">
        <v>585</v>
      </c>
    </row>
    <row r="332" spans="2:4">
      <c r="B332" s="12" t="s">
        <v>257</v>
      </c>
      <c r="C332" s="12" t="s">
        <v>586</v>
      </c>
      <c r="D332" s="12" t="s">
        <v>586</v>
      </c>
    </row>
    <row r="333" spans="2:4">
      <c r="B333" s="13" t="s">
        <v>257</v>
      </c>
      <c r="C333" s="13" t="s">
        <v>587</v>
      </c>
      <c r="D333" s="13" t="s">
        <v>587</v>
      </c>
    </row>
    <row r="334" spans="2:4">
      <c r="B334" s="12" t="s">
        <v>257</v>
      </c>
      <c r="C334" s="12" t="s">
        <v>588</v>
      </c>
      <c r="D334" s="12" t="s">
        <v>588</v>
      </c>
    </row>
    <row r="335" spans="2:4">
      <c r="B335" s="13" t="s">
        <v>257</v>
      </c>
      <c r="C335" s="13" t="s">
        <v>589</v>
      </c>
      <c r="D335" s="13" t="s">
        <v>589</v>
      </c>
    </row>
    <row r="336" spans="2:4">
      <c r="B336" s="12" t="s">
        <v>257</v>
      </c>
      <c r="C336" s="12" t="s">
        <v>590</v>
      </c>
      <c r="D336" s="12" t="s">
        <v>590</v>
      </c>
    </row>
    <row r="337" spans="2:4">
      <c r="B337" s="13" t="s">
        <v>257</v>
      </c>
      <c r="C337" s="13" t="s">
        <v>591</v>
      </c>
      <c r="D337" s="13" t="s">
        <v>591</v>
      </c>
    </row>
    <row r="338" spans="2:4">
      <c r="B338" s="12" t="s">
        <v>257</v>
      </c>
      <c r="C338" s="12" t="s">
        <v>592</v>
      </c>
      <c r="D338" s="12" t="s">
        <v>592</v>
      </c>
    </row>
    <row r="339" spans="2:4">
      <c r="B339" s="13" t="s">
        <v>257</v>
      </c>
      <c r="C339" s="13" t="s">
        <v>593</v>
      </c>
      <c r="D339" s="13" t="s">
        <v>593</v>
      </c>
    </row>
    <row r="340" spans="2:4">
      <c r="B340" s="12" t="s">
        <v>257</v>
      </c>
      <c r="C340" s="12" t="s">
        <v>594</v>
      </c>
      <c r="D340" s="12" t="s">
        <v>594</v>
      </c>
    </row>
    <row r="341" spans="2:4">
      <c r="B341" s="13" t="s">
        <v>257</v>
      </c>
      <c r="C341" s="13" t="s">
        <v>595</v>
      </c>
      <c r="D341" s="13" t="s">
        <v>595</v>
      </c>
    </row>
    <row r="342" spans="2:4">
      <c r="B342" s="12" t="s">
        <v>257</v>
      </c>
      <c r="C342" s="12" t="s">
        <v>596</v>
      </c>
      <c r="D342" s="12" t="s">
        <v>596</v>
      </c>
    </row>
    <row r="343" spans="2:4">
      <c r="B343" s="13" t="s">
        <v>257</v>
      </c>
      <c r="C343" s="13" t="s">
        <v>597</v>
      </c>
      <c r="D343" s="13" t="s">
        <v>597</v>
      </c>
    </row>
    <row r="344" spans="2:4">
      <c r="B344" s="12" t="s">
        <v>257</v>
      </c>
      <c r="C344" s="12" t="s">
        <v>598</v>
      </c>
      <c r="D344" s="12" t="s">
        <v>598</v>
      </c>
    </row>
    <row r="345" spans="2:4">
      <c r="B345" s="13" t="s">
        <v>257</v>
      </c>
      <c r="C345" s="13" t="s">
        <v>599</v>
      </c>
      <c r="D345" s="13" t="s">
        <v>599</v>
      </c>
    </row>
    <row r="346" spans="2:4">
      <c r="B346" s="12" t="s">
        <v>257</v>
      </c>
      <c r="C346" s="12" t="s">
        <v>600</v>
      </c>
      <c r="D346" s="12" t="s">
        <v>600</v>
      </c>
    </row>
    <row r="347" spans="2:4">
      <c r="B347" s="13" t="s">
        <v>257</v>
      </c>
      <c r="C347" s="13" t="s">
        <v>601</v>
      </c>
      <c r="D347" s="13" t="s">
        <v>601</v>
      </c>
    </row>
    <row r="348" spans="2:4">
      <c r="B348" s="12" t="s">
        <v>257</v>
      </c>
      <c r="C348" s="12" t="s">
        <v>602</v>
      </c>
      <c r="D348" s="12" t="s">
        <v>602</v>
      </c>
    </row>
    <row r="349" spans="2:4">
      <c r="B349" s="13" t="s">
        <v>257</v>
      </c>
      <c r="C349" s="13" t="s">
        <v>603</v>
      </c>
      <c r="D349" s="13" t="s">
        <v>603</v>
      </c>
    </row>
    <row r="350" spans="2:4">
      <c r="B350" s="12" t="s">
        <v>257</v>
      </c>
      <c r="C350" s="12" t="s">
        <v>604</v>
      </c>
      <c r="D350" s="12" t="s">
        <v>604</v>
      </c>
    </row>
    <row r="351" spans="2:4">
      <c r="B351" s="13" t="s">
        <v>257</v>
      </c>
      <c r="C351" s="13" t="s">
        <v>605</v>
      </c>
      <c r="D351" s="13" t="s">
        <v>605</v>
      </c>
    </row>
    <row r="352" spans="2:4">
      <c r="B352" s="12" t="s">
        <v>257</v>
      </c>
      <c r="C352" s="12" t="s">
        <v>606</v>
      </c>
      <c r="D352" s="12" t="s">
        <v>606</v>
      </c>
    </row>
    <row r="353" spans="2:4">
      <c r="B353" s="13" t="s">
        <v>257</v>
      </c>
      <c r="C353" s="13" t="s">
        <v>607</v>
      </c>
      <c r="D353" s="13" t="s">
        <v>607</v>
      </c>
    </row>
    <row r="354" spans="2:4">
      <c r="B354" s="12" t="s">
        <v>257</v>
      </c>
      <c r="C354" s="12" t="s">
        <v>608</v>
      </c>
      <c r="D354" s="12" t="s">
        <v>608</v>
      </c>
    </row>
    <row r="355" spans="2:4">
      <c r="B355" s="13" t="s">
        <v>257</v>
      </c>
      <c r="C355" s="13" t="s">
        <v>609</v>
      </c>
      <c r="D355" s="13" t="s">
        <v>609</v>
      </c>
    </row>
    <row r="356" spans="2:4">
      <c r="B356" s="12" t="s">
        <v>257</v>
      </c>
      <c r="C356" s="12" t="s">
        <v>610</v>
      </c>
      <c r="D356" s="12" t="s">
        <v>610</v>
      </c>
    </row>
    <row r="357" spans="2:4">
      <c r="B357" s="13" t="s">
        <v>257</v>
      </c>
      <c r="C357" s="13" t="s">
        <v>611</v>
      </c>
      <c r="D357" s="13" t="s">
        <v>611</v>
      </c>
    </row>
    <row r="358" spans="2:4">
      <c r="B358" s="12" t="s">
        <v>257</v>
      </c>
      <c r="C358" s="12" t="s">
        <v>612</v>
      </c>
      <c r="D358" s="12" t="s">
        <v>612</v>
      </c>
    </row>
    <row r="359" spans="2:4">
      <c r="B359" s="13" t="s">
        <v>257</v>
      </c>
      <c r="C359" s="13" t="s">
        <v>613</v>
      </c>
      <c r="D359" s="13" t="s">
        <v>613</v>
      </c>
    </row>
    <row r="360" spans="2:4">
      <c r="B360" s="12" t="s">
        <v>257</v>
      </c>
      <c r="C360" s="12" t="s">
        <v>614</v>
      </c>
      <c r="D360" s="12" t="s">
        <v>614</v>
      </c>
    </row>
    <row r="361" spans="2:4">
      <c r="B361" s="13" t="s">
        <v>257</v>
      </c>
      <c r="C361" s="13" t="s">
        <v>615</v>
      </c>
      <c r="D361" s="13" t="s">
        <v>615</v>
      </c>
    </row>
    <row r="362" spans="2:4">
      <c r="B362" s="12" t="s">
        <v>257</v>
      </c>
      <c r="C362" s="12" t="s">
        <v>616</v>
      </c>
      <c r="D362" s="12" t="s">
        <v>616</v>
      </c>
    </row>
    <row r="363" spans="2:4">
      <c r="B363" s="13" t="s">
        <v>257</v>
      </c>
      <c r="C363" s="13" t="s">
        <v>617</v>
      </c>
      <c r="D363" s="13" t="s">
        <v>617</v>
      </c>
    </row>
    <row r="364" spans="2:4">
      <c r="B364" s="12" t="s">
        <v>257</v>
      </c>
      <c r="C364" s="12" t="s">
        <v>618</v>
      </c>
      <c r="D364" s="12" t="s">
        <v>618</v>
      </c>
    </row>
    <row r="365" spans="2:4">
      <c r="B365" s="13" t="s">
        <v>257</v>
      </c>
      <c r="C365" s="13" t="s">
        <v>619</v>
      </c>
      <c r="D365" s="13" t="s">
        <v>619</v>
      </c>
    </row>
    <row r="366" spans="2:4">
      <c r="B366" s="12" t="s">
        <v>257</v>
      </c>
      <c r="C366" s="12" t="s">
        <v>620</v>
      </c>
      <c r="D366" s="12" t="s">
        <v>620</v>
      </c>
    </row>
    <row r="367" spans="2:4">
      <c r="B367" s="13" t="s">
        <v>257</v>
      </c>
      <c r="C367" s="13" t="s">
        <v>621</v>
      </c>
      <c r="D367" s="13" t="s">
        <v>621</v>
      </c>
    </row>
    <row r="368" spans="2:4">
      <c r="B368" s="12" t="s">
        <v>257</v>
      </c>
      <c r="C368" s="12" t="s">
        <v>622</v>
      </c>
      <c r="D368" s="12" t="s">
        <v>622</v>
      </c>
    </row>
    <row r="369" spans="2:4">
      <c r="B369" s="13" t="s">
        <v>257</v>
      </c>
      <c r="C369" s="13" t="s">
        <v>623</v>
      </c>
      <c r="D369" s="13" t="s">
        <v>623</v>
      </c>
    </row>
    <row r="370" spans="2:4">
      <c r="B370" s="12" t="s">
        <v>257</v>
      </c>
      <c r="C370" s="12" t="s">
        <v>624</v>
      </c>
      <c r="D370" s="12" t="s">
        <v>624</v>
      </c>
    </row>
    <row r="371" spans="2:4">
      <c r="B371" s="13" t="s">
        <v>257</v>
      </c>
      <c r="C371" s="13" t="s">
        <v>625</v>
      </c>
      <c r="D371" s="13" t="s">
        <v>625</v>
      </c>
    </row>
    <row r="372" spans="2:4">
      <c r="B372" s="12" t="s">
        <v>257</v>
      </c>
      <c r="C372" s="12" t="s">
        <v>626</v>
      </c>
      <c r="D372" s="12" t="s">
        <v>626</v>
      </c>
    </row>
    <row r="373" spans="2:4">
      <c r="B373" s="13" t="s">
        <v>257</v>
      </c>
      <c r="C373" s="13" t="s">
        <v>627</v>
      </c>
      <c r="D373" s="13" t="s">
        <v>627</v>
      </c>
    </row>
    <row r="374" spans="2:4">
      <c r="B374" s="12" t="s">
        <v>257</v>
      </c>
      <c r="C374" s="12" t="s">
        <v>628</v>
      </c>
      <c r="D374" s="12" t="s">
        <v>628</v>
      </c>
    </row>
    <row r="375" spans="2:4">
      <c r="B375" s="13" t="s">
        <v>257</v>
      </c>
      <c r="C375" s="13" t="s">
        <v>629</v>
      </c>
      <c r="D375" s="13" t="s">
        <v>629</v>
      </c>
    </row>
    <row r="376" spans="2:4">
      <c r="B376" s="12" t="s">
        <v>257</v>
      </c>
      <c r="C376" s="12" t="s">
        <v>630</v>
      </c>
      <c r="D376" s="12" t="s">
        <v>630</v>
      </c>
    </row>
    <row r="377" spans="2:4">
      <c r="B377" s="13" t="s">
        <v>257</v>
      </c>
      <c r="C377" s="13" t="s">
        <v>631</v>
      </c>
      <c r="D377" s="13" t="s">
        <v>631</v>
      </c>
    </row>
    <row r="378" spans="2:4">
      <c r="B378" s="12" t="s">
        <v>257</v>
      </c>
      <c r="C378" s="12" t="s">
        <v>632</v>
      </c>
      <c r="D378" s="12" t="s">
        <v>632</v>
      </c>
    </row>
    <row r="379" spans="2:4">
      <c r="B379" s="13" t="s">
        <v>257</v>
      </c>
      <c r="C379" s="13" t="s">
        <v>633</v>
      </c>
      <c r="D379" s="13" t="s">
        <v>633</v>
      </c>
    </row>
    <row r="380" spans="2:4">
      <c r="B380" s="12" t="s">
        <v>257</v>
      </c>
      <c r="C380" s="12" t="s">
        <v>634</v>
      </c>
      <c r="D380" s="12" t="s">
        <v>634</v>
      </c>
    </row>
    <row r="381" spans="2:4">
      <c r="B381" s="13" t="s">
        <v>257</v>
      </c>
      <c r="C381" s="13" t="s">
        <v>635</v>
      </c>
      <c r="D381" s="13" t="s">
        <v>635</v>
      </c>
    </row>
    <row r="382" spans="2:4">
      <c r="B382" s="12" t="s">
        <v>257</v>
      </c>
      <c r="C382" s="12" t="s">
        <v>636</v>
      </c>
      <c r="D382" s="12" t="s">
        <v>636</v>
      </c>
    </row>
    <row r="383" spans="2:4">
      <c r="B383" s="13" t="s">
        <v>257</v>
      </c>
      <c r="C383" s="13" t="s">
        <v>637</v>
      </c>
      <c r="D383" s="13" t="s">
        <v>637</v>
      </c>
    </row>
    <row r="384" spans="2:4">
      <c r="B384" s="12" t="s">
        <v>257</v>
      </c>
      <c r="C384" s="12" t="s">
        <v>638</v>
      </c>
      <c r="D384" s="12" t="s">
        <v>638</v>
      </c>
    </row>
    <row r="385" spans="2:4">
      <c r="B385" s="13" t="s">
        <v>257</v>
      </c>
      <c r="C385" s="13" t="s">
        <v>639</v>
      </c>
      <c r="D385" s="13" t="s">
        <v>639</v>
      </c>
    </row>
    <row r="386" spans="2:4">
      <c r="B386" s="12" t="s">
        <v>257</v>
      </c>
      <c r="C386" s="12" t="s">
        <v>640</v>
      </c>
      <c r="D386" s="12" t="s">
        <v>640</v>
      </c>
    </row>
    <row r="387" spans="2:4">
      <c r="B387" s="13" t="s">
        <v>257</v>
      </c>
      <c r="C387" s="13" t="s">
        <v>641</v>
      </c>
      <c r="D387" s="13" t="s">
        <v>641</v>
      </c>
    </row>
    <row r="388" spans="2:4">
      <c r="B388" s="12" t="s">
        <v>257</v>
      </c>
      <c r="C388" s="12" t="s">
        <v>642</v>
      </c>
      <c r="D388" s="12" t="s">
        <v>642</v>
      </c>
    </row>
    <row r="389" spans="2:4">
      <c r="B389" s="13" t="s">
        <v>257</v>
      </c>
      <c r="C389" s="13" t="s">
        <v>643</v>
      </c>
      <c r="D389" s="13" t="s">
        <v>643</v>
      </c>
    </row>
    <row r="390" spans="2:4">
      <c r="B390" s="12" t="s">
        <v>257</v>
      </c>
      <c r="C390" s="12" t="s">
        <v>644</v>
      </c>
      <c r="D390" s="12" t="s">
        <v>644</v>
      </c>
    </row>
    <row r="391" spans="2:4">
      <c r="B391" s="13" t="s">
        <v>257</v>
      </c>
      <c r="C391" s="13" t="s">
        <v>645</v>
      </c>
      <c r="D391" s="13" t="s">
        <v>645</v>
      </c>
    </row>
    <row r="392" spans="2:4">
      <c r="B392" s="12" t="s">
        <v>257</v>
      </c>
      <c r="C392" s="12" t="s">
        <v>646</v>
      </c>
      <c r="D392" s="12" t="s">
        <v>646</v>
      </c>
    </row>
    <row r="393" spans="2:4">
      <c r="B393" s="13" t="s">
        <v>257</v>
      </c>
      <c r="C393" s="13" t="s">
        <v>647</v>
      </c>
      <c r="D393" s="13" t="s">
        <v>647</v>
      </c>
    </row>
    <row r="394" spans="2:4">
      <c r="B394" s="12" t="s">
        <v>257</v>
      </c>
      <c r="C394" s="12" t="s">
        <v>648</v>
      </c>
      <c r="D394" s="12" t="s">
        <v>648</v>
      </c>
    </row>
    <row r="395" spans="2:4">
      <c r="B395" s="13" t="s">
        <v>257</v>
      </c>
      <c r="C395" s="13" t="s">
        <v>649</v>
      </c>
      <c r="D395" s="13" t="s">
        <v>649</v>
      </c>
    </row>
    <row r="396" spans="2:4">
      <c r="B396" s="12" t="s">
        <v>257</v>
      </c>
      <c r="C396" s="12" t="s">
        <v>650</v>
      </c>
      <c r="D396" s="12" t="s">
        <v>650</v>
      </c>
    </row>
    <row r="397" spans="2:4">
      <c r="B397" s="13" t="s">
        <v>257</v>
      </c>
      <c r="C397" s="13" t="s">
        <v>651</v>
      </c>
      <c r="D397" s="13" t="s">
        <v>651</v>
      </c>
    </row>
    <row r="398" spans="2:4">
      <c r="B398" s="12" t="s">
        <v>257</v>
      </c>
      <c r="C398" s="12" t="s">
        <v>652</v>
      </c>
      <c r="D398" s="12" t="s">
        <v>652</v>
      </c>
    </row>
    <row r="399" spans="2:4">
      <c r="B399" s="13" t="s">
        <v>257</v>
      </c>
      <c r="C399" s="13" t="s">
        <v>653</v>
      </c>
      <c r="D399" s="13" t="s">
        <v>653</v>
      </c>
    </row>
    <row r="400" spans="2:4">
      <c r="B400" s="12" t="s">
        <v>257</v>
      </c>
      <c r="C400" s="12" t="s">
        <v>654</v>
      </c>
      <c r="D400" s="12" t="s">
        <v>654</v>
      </c>
    </row>
    <row r="401" spans="2:4">
      <c r="B401" s="13" t="s">
        <v>257</v>
      </c>
      <c r="C401" s="13" t="s">
        <v>655</v>
      </c>
      <c r="D401" s="13" t="s">
        <v>655</v>
      </c>
    </row>
    <row r="402" spans="2:4">
      <c r="B402" s="12" t="s">
        <v>257</v>
      </c>
      <c r="C402" s="12" t="s">
        <v>656</v>
      </c>
      <c r="D402" s="12" t="s">
        <v>656</v>
      </c>
    </row>
    <row r="403" spans="2:4">
      <c r="B403" s="13" t="s">
        <v>257</v>
      </c>
      <c r="C403" s="13" t="s">
        <v>657</v>
      </c>
      <c r="D403" s="13" t="s">
        <v>657</v>
      </c>
    </row>
    <row r="404" spans="2:4">
      <c r="B404" s="12" t="s">
        <v>257</v>
      </c>
      <c r="C404" s="12" t="s">
        <v>658</v>
      </c>
      <c r="D404" s="12" t="s">
        <v>658</v>
      </c>
    </row>
    <row r="405" spans="2:4">
      <c r="B405" s="13" t="s">
        <v>257</v>
      </c>
      <c r="C405" s="13" t="s">
        <v>659</v>
      </c>
      <c r="D405" s="13" t="s">
        <v>659</v>
      </c>
    </row>
    <row r="406" spans="2:4">
      <c r="B406" s="12" t="s">
        <v>257</v>
      </c>
      <c r="C406" s="12" t="s">
        <v>660</v>
      </c>
      <c r="D406" s="12" t="s">
        <v>660</v>
      </c>
    </row>
    <row r="407" spans="2:4">
      <c r="B407" s="13" t="s">
        <v>257</v>
      </c>
      <c r="C407" s="13" t="s">
        <v>661</v>
      </c>
      <c r="D407" s="13" t="s">
        <v>661</v>
      </c>
    </row>
    <row r="408" spans="2:4">
      <c r="B408" s="12" t="s">
        <v>257</v>
      </c>
      <c r="C408" s="12" t="s">
        <v>662</v>
      </c>
      <c r="D408" s="12" t="s">
        <v>662</v>
      </c>
    </row>
    <row r="409" spans="2:4">
      <c r="B409" s="13" t="s">
        <v>257</v>
      </c>
      <c r="C409" s="13" t="s">
        <v>663</v>
      </c>
      <c r="D409" s="13" t="s">
        <v>663</v>
      </c>
    </row>
    <row r="410" spans="2:4">
      <c r="B410" s="12" t="s">
        <v>257</v>
      </c>
      <c r="C410" s="12" t="s">
        <v>664</v>
      </c>
      <c r="D410" s="12" t="s">
        <v>664</v>
      </c>
    </row>
    <row r="411" spans="2:4">
      <c r="B411" s="13" t="s">
        <v>257</v>
      </c>
      <c r="C411" s="13" t="s">
        <v>665</v>
      </c>
      <c r="D411" s="13" t="s">
        <v>665</v>
      </c>
    </row>
    <row r="412" spans="2:4">
      <c r="B412" s="12" t="s">
        <v>257</v>
      </c>
      <c r="C412" s="12" t="s">
        <v>666</v>
      </c>
      <c r="D412" s="12" t="s">
        <v>666</v>
      </c>
    </row>
    <row r="413" spans="2:4">
      <c r="B413" s="13" t="s">
        <v>257</v>
      </c>
      <c r="C413" s="13" t="s">
        <v>667</v>
      </c>
      <c r="D413" s="13" t="s">
        <v>667</v>
      </c>
    </row>
    <row r="414" spans="2:4">
      <c r="B414" s="12" t="s">
        <v>257</v>
      </c>
      <c r="C414" s="12" t="s">
        <v>668</v>
      </c>
      <c r="D414" s="12" t="s">
        <v>668</v>
      </c>
    </row>
    <row r="415" spans="2:4">
      <c r="B415" s="13" t="s">
        <v>257</v>
      </c>
      <c r="C415" s="13" t="s">
        <v>669</v>
      </c>
      <c r="D415" s="13" t="s">
        <v>669</v>
      </c>
    </row>
    <row r="416" spans="2:4">
      <c r="B416" s="12" t="s">
        <v>257</v>
      </c>
      <c r="C416" s="12" t="s">
        <v>670</v>
      </c>
      <c r="D416" s="12" t="s">
        <v>670</v>
      </c>
    </row>
    <row r="417" spans="2:4">
      <c r="B417" s="13" t="s">
        <v>257</v>
      </c>
      <c r="C417" s="13" t="s">
        <v>671</v>
      </c>
      <c r="D417" s="13" t="s">
        <v>671</v>
      </c>
    </row>
    <row r="418" spans="2:4">
      <c r="B418" s="12" t="s">
        <v>257</v>
      </c>
      <c r="C418" s="12" t="s">
        <v>672</v>
      </c>
      <c r="D418" s="12" t="s">
        <v>672</v>
      </c>
    </row>
    <row r="419" spans="2:4">
      <c r="B419" s="13" t="s">
        <v>257</v>
      </c>
      <c r="C419" s="13" t="s">
        <v>673</v>
      </c>
      <c r="D419" s="13" t="s">
        <v>673</v>
      </c>
    </row>
    <row r="420" spans="2:4">
      <c r="B420" s="12" t="s">
        <v>257</v>
      </c>
      <c r="C420" s="12" t="s">
        <v>674</v>
      </c>
      <c r="D420" s="12" t="s">
        <v>674</v>
      </c>
    </row>
    <row r="421" spans="2:4">
      <c r="B421" s="13" t="s">
        <v>257</v>
      </c>
      <c r="C421" s="13" t="s">
        <v>675</v>
      </c>
      <c r="D421" s="13" t="s">
        <v>675</v>
      </c>
    </row>
    <row r="422" spans="2:4">
      <c r="B422" s="12" t="s">
        <v>257</v>
      </c>
      <c r="C422" s="12" t="s">
        <v>676</v>
      </c>
      <c r="D422" s="12" t="s">
        <v>676</v>
      </c>
    </row>
    <row r="423" spans="2:4">
      <c r="B423" s="13" t="s">
        <v>257</v>
      </c>
      <c r="C423" s="13" t="s">
        <v>677</v>
      </c>
      <c r="D423" s="13" t="s">
        <v>677</v>
      </c>
    </row>
    <row r="424" spans="2:4">
      <c r="B424" s="12" t="s">
        <v>257</v>
      </c>
      <c r="C424" s="12" t="s">
        <v>678</v>
      </c>
      <c r="D424" s="12" t="s">
        <v>678</v>
      </c>
    </row>
    <row r="425" spans="2:4">
      <c r="B425" s="13" t="s">
        <v>257</v>
      </c>
      <c r="C425" s="13" t="s">
        <v>679</v>
      </c>
      <c r="D425" s="13" t="s">
        <v>679</v>
      </c>
    </row>
    <row r="426" spans="2:4">
      <c r="B426" s="12" t="s">
        <v>257</v>
      </c>
      <c r="C426" s="12" t="s">
        <v>680</v>
      </c>
      <c r="D426" s="12" t="s">
        <v>680</v>
      </c>
    </row>
    <row r="427" spans="2:4">
      <c r="B427" s="13" t="s">
        <v>257</v>
      </c>
      <c r="C427" s="13" t="s">
        <v>681</v>
      </c>
      <c r="D427" s="13" t="s">
        <v>681</v>
      </c>
    </row>
    <row r="428" spans="2:4">
      <c r="B428" s="12" t="s">
        <v>257</v>
      </c>
      <c r="C428" s="12" t="s">
        <v>682</v>
      </c>
      <c r="D428" s="12" t="s">
        <v>682</v>
      </c>
    </row>
    <row r="429" spans="2:4">
      <c r="B429" s="13" t="s">
        <v>257</v>
      </c>
      <c r="C429" s="13" t="s">
        <v>683</v>
      </c>
      <c r="D429" s="13" t="s">
        <v>683</v>
      </c>
    </row>
    <row r="430" spans="2:4">
      <c r="B430" s="12" t="s">
        <v>257</v>
      </c>
      <c r="C430" s="12" t="s">
        <v>684</v>
      </c>
      <c r="D430" s="12" t="s">
        <v>684</v>
      </c>
    </row>
    <row r="431" spans="2:4">
      <c r="B431" s="13" t="s">
        <v>257</v>
      </c>
      <c r="C431" s="13" t="s">
        <v>685</v>
      </c>
      <c r="D431" s="13" t="s">
        <v>685</v>
      </c>
    </row>
    <row r="432" spans="2:4">
      <c r="B432" s="12" t="s">
        <v>257</v>
      </c>
      <c r="C432" s="12" t="s">
        <v>686</v>
      </c>
      <c r="D432" s="12" t="s">
        <v>686</v>
      </c>
    </row>
    <row r="433" spans="2:4">
      <c r="B433" s="13" t="s">
        <v>257</v>
      </c>
      <c r="C433" s="13" t="s">
        <v>687</v>
      </c>
      <c r="D433" s="13" t="s">
        <v>687</v>
      </c>
    </row>
    <row r="434" spans="2:4">
      <c r="B434" s="12" t="s">
        <v>257</v>
      </c>
      <c r="C434" s="12" t="s">
        <v>688</v>
      </c>
      <c r="D434" s="12" t="s">
        <v>688</v>
      </c>
    </row>
    <row r="435" spans="2:4">
      <c r="B435" s="13" t="s">
        <v>257</v>
      </c>
      <c r="C435" s="13" t="s">
        <v>689</v>
      </c>
      <c r="D435" s="13" t="s">
        <v>689</v>
      </c>
    </row>
    <row r="436" spans="2:4">
      <c r="B436" s="12" t="s">
        <v>257</v>
      </c>
      <c r="C436" s="12" t="s">
        <v>690</v>
      </c>
      <c r="D436" s="12" t="s">
        <v>690</v>
      </c>
    </row>
    <row r="437" spans="2:4">
      <c r="B437" s="13" t="s">
        <v>257</v>
      </c>
      <c r="C437" s="13" t="s">
        <v>691</v>
      </c>
      <c r="D437" s="13" t="s">
        <v>691</v>
      </c>
    </row>
    <row r="438" spans="2:4">
      <c r="B438" s="12" t="s">
        <v>257</v>
      </c>
      <c r="C438" s="12" t="s">
        <v>692</v>
      </c>
      <c r="D438" s="12" t="s">
        <v>692</v>
      </c>
    </row>
    <row r="439" spans="2:4">
      <c r="B439" s="13" t="s">
        <v>257</v>
      </c>
      <c r="C439" s="13" t="s">
        <v>693</v>
      </c>
      <c r="D439" s="13" t="s">
        <v>693</v>
      </c>
    </row>
    <row r="440" spans="2:4">
      <c r="B440" s="12" t="s">
        <v>257</v>
      </c>
      <c r="C440" s="12" t="s">
        <v>694</v>
      </c>
      <c r="D440" s="12" t="s">
        <v>694</v>
      </c>
    </row>
    <row r="441" spans="2:4">
      <c r="B441" s="13" t="s">
        <v>257</v>
      </c>
      <c r="C441" s="13" t="s">
        <v>695</v>
      </c>
      <c r="D441" s="13" t="s">
        <v>695</v>
      </c>
    </row>
    <row r="442" spans="2:4">
      <c r="B442" s="12" t="s">
        <v>257</v>
      </c>
      <c r="C442" s="12" t="s">
        <v>696</v>
      </c>
      <c r="D442" s="12" t="s">
        <v>696</v>
      </c>
    </row>
    <row r="443" spans="2:4">
      <c r="B443" s="13" t="s">
        <v>257</v>
      </c>
      <c r="C443" s="13" t="s">
        <v>697</v>
      </c>
      <c r="D443" s="13" t="s">
        <v>697</v>
      </c>
    </row>
    <row r="444" spans="2:4">
      <c r="B444" s="12" t="s">
        <v>257</v>
      </c>
      <c r="C444" s="12" t="s">
        <v>698</v>
      </c>
      <c r="D444" s="12" t="s">
        <v>698</v>
      </c>
    </row>
    <row r="445" spans="2:4">
      <c r="B445" s="13" t="s">
        <v>257</v>
      </c>
      <c r="C445" s="13" t="s">
        <v>699</v>
      </c>
      <c r="D445" s="13" t="s">
        <v>699</v>
      </c>
    </row>
    <row r="446" spans="2:4">
      <c r="B446" s="12" t="s">
        <v>257</v>
      </c>
      <c r="C446" s="12" t="s">
        <v>700</v>
      </c>
      <c r="D446" s="12" t="s">
        <v>700</v>
      </c>
    </row>
    <row r="447" spans="2:4">
      <c r="B447" s="13" t="s">
        <v>257</v>
      </c>
      <c r="C447" s="13" t="s">
        <v>701</v>
      </c>
      <c r="D447" s="13" t="s">
        <v>701</v>
      </c>
    </row>
    <row r="448" spans="2:4">
      <c r="B448" s="12" t="s">
        <v>257</v>
      </c>
      <c r="C448" s="12" t="s">
        <v>702</v>
      </c>
      <c r="D448" s="12" t="s">
        <v>702</v>
      </c>
    </row>
    <row r="449" spans="2:4">
      <c r="B449" s="13" t="s">
        <v>257</v>
      </c>
      <c r="C449" s="13" t="s">
        <v>703</v>
      </c>
      <c r="D449" s="13" t="s">
        <v>703</v>
      </c>
    </row>
    <row r="450" spans="2:4">
      <c r="B450" s="12" t="s">
        <v>257</v>
      </c>
      <c r="C450" s="12" t="s">
        <v>704</v>
      </c>
      <c r="D450" s="12" t="s">
        <v>704</v>
      </c>
    </row>
    <row r="451" spans="2:4">
      <c r="B451" s="13" t="s">
        <v>257</v>
      </c>
      <c r="C451" s="13" t="s">
        <v>705</v>
      </c>
      <c r="D451" s="13" t="s">
        <v>705</v>
      </c>
    </row>
    <row r="452" spans="2:4">
      <c r="B452" s="12" t="s">
        <v>257</v>
      </c>
      <c r="C452" s="12" t="s">
        <v>706</v>
      </c>
      <c r="D452" s="12" t="s">
        <v>706</v>
      </c>
    </row>
    <row r="453" spans="2:4">
      <c r="B453" s="13" t="s">
        <v>257</v>
      </c>
      <c r="C453" s="13" t="s">
        <v>707</v>
      </c>
      <c r="D453" s="13" t="s">
        <v>707</v>
      </c>
    </row>
    <row r="454" spans="2:4">
      <c r="B454" s="12" t="s">
        <v>257</v>
      </c>
      <c r="C454" s="12" t="s">
        <v>708</v>
      </c>
      <c r="D454" s="12" t="s">
        <v>708</v>
      </c>
    </row>
    <row r="455" spans="2:4">
      <c r="B455" s="13" t="s">
        <v>257</v>
      </c>
      <c r="C455" s="13" t="s">
        <v>709</v>
      </c>
      <c r="D455" s="13" t="s">
        <v>709</v>
      </c>
    </row>
    <row r="456" spans="2:4">
      <c r="B456" s="12" t="s">
        <v>257</v>
      </c>
      <c r="C456" s="12" t="s">
        <v>710</v>
      </c>
      <c r="D456" s="12" t="s">
        <v>710</v>
      </c>
    </row>
    <row r="457" spans="2:4">
      <c r="B457" s="13" t="s">
        <v>257</v>
      </c>
      <c r="C457" s="13" t="s">
        <v>711</v>
      </c>
      <c r="D457" s="13" t="s">
        <v>711</v>
      </c>
    </row>
    <row r="458" spans="2:4">
      <c r="B458" s="12" t="s">
        <v>257</v>
      </c>
      <c r="C458" s="12" t="s">
        <v>712</v>
      </c>
      <c r="D458" s="12" t="s">
        <v>712</v>
      </c>
    </row>
    <row r="459" spans="2:4">
      <c r="B459" s="13" t="s">
        <v>257</v>
      </c>
      <c r="C459" s="13" t="s">
        <v>713</v>
      </c>
      <c r="D459" s="13" t="s">
        <v>713</v>
      </c>
    </row>
    <row r="460" spans="2:4">
      <c r="B460" s="12" t="s">
        <v>257</v>
      </c>
      <c r="C460" s="12" t="s">
        <v>714</v>
      </c>
      <c r="D460" s="12" t="s">
        <v>714</v>
      </c>
    </row>
    <row r="461" spans="2:4">
      <c r="B461" s="13" t="s">
        <v>257</v>
      </c>
      <c r="C461" s="13" t="s">
        <v>715</v>
      </c>
      <c r="D461" s="13" t="s">
        <v>715</v>
      </c>
    </row>
    <row r="462" spans="2:4">
      <c r="B462" s="12" t="s">
        <v>257</v>
      </c>
      <c r="C462" s="12" t="s">
        <v>716</v>
      </c>
      <c r="D462" s="12" t="s">
        <v>716</v>
      </c>
    </row>
    <row r="463" spans="2:4">
      <c r="B463" s="13" t="s">
        <v>257</v>
      </c>
      <c r="C463" s="13" t="s">
        <v>717</v>
      </c>
      <c r="D463" s="13" t="s">
        <v>717</v>
      </c>
    </row>
    <row r="464" spans="2:4">
      <c r="B464" s="12" t="s">
        <v>257</v>
      </c>
      <c r="C464" s="12" t="s">
        <v>718</v>
      </c>
      <c r="D464" s="12" t="s">
        <v>718</v>
      </c>
    </row>
    <row r="465" spans="2:4">
      <c r="B465" s="13" t="s">
        <v>257</v>
      </c>
      <c r="C465" s="13" t="s">
        <v>719</v>
      </c>
      <c r="D465" s="13" t="s">
        <v>719</v>
      </c>
    </row>
    <row r="466" spans="2:4">
      <c r="B466" s="12" t="s">
        <v>257</v>
      </c>
      <c r="C466" s="12" t="s">
        <v>720</v>
      </c>
      <c r="D466" s="12" t="s">
        <v>720</v>
      </c>
    </row>
    <row r="467" spans="2:4">
      <c r="B467" s="13" t="s">
        <v>257</v>
      </c>
      <c r="C467" s="13" t="s">
        <v>721</v>
      </c>
      <c r="D467" s="13" t="s">
        <v>721</v>
      </c>
    </row>
    <row r="468" spans="2:4">
      <c r="B468" s="12" t="s">
        <v>257</v>
      </c>
      <c r="C468" s="12" t="s">
        <v>722</v>
      </c>
      <c r="D468" s="12" t="s">
        <v>722</v>
      </c>
    </row>
    <row r="469" spans="2:4">
      <c r="B469" s="13" t="s">
        <v>257</v>
      </c>
      <c r="C469" s="13" t="s">
        <v>723</v>
      </c>
      <c r="D469" s="13" t="s">
        <v>723</v>
      </c>
    </row>
    <row r="470" spans="2:4">
      <c r="B470" s="12" t="s">
        <v>257</v>
      </c>
      <c r="C470" s="12" t="s">
        <v>724</v>
      </c>
      <c r="D470" s="12" t="s">
        <v>724</v>
      </c>
    </row>
    <row r="471" spans="2:4">
      <c r="B471" s="13" t="s">
        <v>257</v>
      </c>
      <c r="C471" s="13" t="s">
        <v>725</v>
      </c>
      <c r="D471" s="13" t="s">
        <v>725</v>
      </c>
    </row>
    <row r="472" spans="2:4">
      <c r="B472" s="12" t="s">
        <v>257</v>
      </c>
      <c r="C472" s="12" t="s">
        <v>726</v>
      </c>
      <c r="D472" s="12" t="s">
        <v>726</v>
      </c>
    </row>
    <row r="473" spans="2:4">
      <c r="B473" s="13" t="s">
        <v>257</v>
      </c>
      <c r="C473" s="13" t="s">
        <v>727</v>
      </c>
      <c r="D473" s="13" t="s">
        <v>727</v>
      </c>
    </row>
    <row r="474" spans="2:4">
      <c r="B474" s="12" t="s">
        <v>257</v>
      </c>
      <c r="C474" s="12" t="s">
        <v>728</v>
      </c>
      <c r="D474" s="12" t="s">
        <v>728</v>
      </c>
    </row>
    <row r="475" spans="2:4">
      <c r="B475" s="13" t="s">
        <v>257</v>
      </c>
      <c r="C475" s="13" t="s">
        <v>729</v>
      </c>
      <c r="D475" s="13" t="s">
        <v>729</v>
      </c>
    </row>
    <row r="476" spans="2:4">
      <c r="B476" s="12" t="s">
        <v>257</v>
      </c>
      <c r="C476" s="12" t="s">
        <v>730</v>
      </c>
      <c r="D476" s="12" t="s">
        <v>730</v>
      </c>
    </row>
    <row r="477" spans="2:4">
      <c r="B477" s="13" t="s">
        <v>257</v>
      </c>
      <c r="C477" s="13" t="s">
        <v>731</v>
      </c>
      <c r="D477" s="13" t="s">
        <v>731</v>
      </c>
    </row>
    <row r="478" spans="2:4">
      <c r="B478" s="12" t="s">
        <v>257</v>
      </c>
      <c r="C478" s="12" t="s">
        <v>732</v>
      </c>
      <c r="D478" s="12" t="s">
        <v>732</v>
      </c>
    </row>
    <row r="479" spans="2:4">
      <c r="B479" s="13" t="s">
        <v>257</v>
      </c>
      <c r="C479" s="13" t="s">
        <v>733</v>
      </c>
      <c r="D479" s="13" t="s">
        <v>733</v>
      </c>
    </row>
    <row r="480" spans="2:4">
      <c r="B480" s="12" t="s">
        <v>257</v>
      </c>
      <c r="C480" s="12" t="s">
        <v>734</v>
      </c>
      <c r="D480" s="12" t="s">
        <v>734</v>
      </c>
    </row>
    <row r="481" spans="2:4">
      <c r="B481" s="13" t="s">
        <v>257</v>
      </c>
      <c r="C481" s="13" t="s">
        <v>735</v>
      </c>
      <c r="D481" s="13" t="s">
        <v>735</v>
      </c>
    </row>
    <row r="482" spans="2:4">
      <c r="B482" s="12" t="s">
        <v>257</v>
      </c>
      <c r="C482" s="12" t="s">
        <v>736</v>
      </c>
      <c r="D482" s="12" t="s">
        <v>736</v>
      </c>
    </row>
    <row r="483" spans="2:4">
      <c r="B483" s="13" t="s">
        <v>257</v>
      </c>
      <c r="C483" s="13" t="s">
        <v>737</v>
      </c>
      <c r="D483" s="13" t="s">
        <v>737</v>
      </c>
    </row>
    <row r="484" spans="2:4">
      <c r="B484" s="12" t="s">
        <v>257</v>
      </c>
      <c r="C484" s="12" t="s">
        <v>738</v>
      </c>
      <c r="D484" s="12" t="s">
        <v>738</v>
      </c>
    </row>
    <row r="485" spans="2:4">
      <c r="B485" s="13" t="s">
        <v>257</v>
      </c>
      <c r="C485" s="13" t="s">
        <v>739</v>
      </c>
      <c r="D485" s="13" t="s">
        <v>739</v>
      </c>
    </row>
    <row r="486" spans="2:4">
      <c r="B486" s="12" t="s">
        <v>257</v>
      </c>
      <c r="C486" s="12" t="s">
        <v>740</v>
      </c>
      <c r="D486" s="12" t="s">
        <v>740</v>
      </c>
    </row>
    <row r="487" spans="2:4">
      <c r="B487" s="13" t="s">
        <v>257</v>
      </c>
      <c r="C487" s="13" t="s">
        <v>741</v>
      </c>
      <c r="D487" s="13" t="s">
        <v>741</v>
      </c>
    </row>
    <row r="488" spans="2:4">
      <c r="B488" s="12" t="s">
        <v>257</v>
      </c>
      <c r="C488" s="12" t="s">
        <v>742</v>
      </c>
      <c r="D488" s="12" t="s">
        <v>742</v>
      </c>
    </row>
    <row r="489" spans="2:4">
      <c r="B489" s="13" t="s">
        <v>257</v>
      </c>
      <c r="C489" s="13" t="s">
        <v>743</v>
      </c>
      <c r="D489" s="13" t="s">
        <v>743</v>
      </c>
    </row>
    <row r="490" spans="2:4">
      <c r="B490" s="12" t="s">
        <v>257</v>
      </c>
      <c r="C490" s="12" t="s">
        <v>744</v>
      </c>
      <c r="D490" s="12" t="s">
        <v>744</v>
      </c>
    </row>
    <row r="491" spans="2:4">
      <c r="B491" s="13" t="s">
        <v>257</v>
      </c>
      <c r="C491" s="13" t="s">
        <v>745</v>
      </c>
      <c r="D491" s="13" t="s">
        <v>745</v>
      </c>
    </row>
    <row r="492" spans="2:4">
      <c r="B492" s="12" t="s">
        <v>257</v>
      </c>
      <c r="C492" s="12" t="s">
        <v>746</v>
      </c>
      <c r="D492" s="12" t="s">
        <v>746</v>
      </c>
    </row>
    <row r="493" spans="2:4">
      <c r="B493" s="13" t="s">
        <v>257</v>
      </c>
      <c r="C493" s="13" t="s">
        <v>747</v>
      </c>
      <c r="D493" s="13" t="s">
        <v>747</v>
      </c>
    </row>
    <row r="494" spans="2:4">
      <c r="B494" s="12" t="s">
        <v>257</v>
      </c>
      <c r="C494" s="12" t="s">
        <v>748</v>
      </c>
      <c r="D494" s="12" t="s">
        <v>748</v>
      </c>
    </row>
    <row r="495" spans="2:4">
      <c r="B495" s="13" t="s">
        <v>257</v>
      </c>
      <c r="C495" s="13" t="s">
        <v>749</v>
      </c>
      <c r="D495" s="13" t="s">
        <v>749</v>
      </c>
    </row>
    <row r="496" spans="2:4">
      <c r="B496" s="12" t="s">
        <v>257</v>
      </c>
      <c r="C496" s="12" t="s">
        <v>750</v>
      </c>
      <c r="D496" s="12" t="s">
        <v>750</v>
      </c>
    </row>
    <row r="497" spans="2:4">
      <c r="B497" s="13" t="s">
        <v>257</v>
      </c>
      <c r="C497" s="13" t="s">
        <v>751</v>
      </c>
      <c r="D497" s="13" t="s">
        <v>751</v>
      </c>
    </row>
    <row r="498" spans="2:4">
      <c r="B498" s="12" t="s">
        <v>257</v>
      </c>
      <c r="C498" s="12" t="s">
        <v>752</v>
      </c>
      <c r="D498" s="12" t="s">
        <v>752</v>
      </c>
    </row>
    <row r="499" spans="2:4">
      <c r="B499" s="13" t="s">
        <v>257</v>
      </c>
      <c r="C499" s="13" t="s">
        <v>753</v>
      </c>
      <c r="D499" s="13" t="s">
        <v>753</v>
      </c>
    </row>
    <row r="500" spans="2:4">
      <c r="B500" s="12" t="s">
        <v>257</v>
      </c>
      <c r="C500" s="12" t="s">
        <v>754</v>
      </c>
      <c r="D500" s="12" t="s">
        <v>754</v>
      </c>
    </row>
    <row r="501" spans="2:4">
      <c r="B501" s="13" t="s">
        <v>257</v>
      </c>
      <c r="C501" s="13" t="s">
        <v>755</v>
      </c>
      <c r="D501" s="13" t="s">
        <v>755</v>
      </c>
    </row>
    <row r="502" spans="2:4">
      <c r="B502" s="12" t="s">
        <v>257</v>
      </c>
      <c r="C502" s="12" t="s">
        <v>756</v>
      </c>
      <c r="D502" s="12" t="s">
        <v>756</v>
      </c>
    </row>
    <row r="503" spans="2:4">
      <c r="B503" s="13" t="s">
        <v>257</v>
      </c>
      <c r="C503" s="13" t="s">
        <v>757</v>
      </c>
      <c r="D503" s="13" t="s">
        <v>757</v>
      </c>
    </row>
    <row r="504" spans="2:4">
      <c r="B504" s="12" t="s">
        <v>257</v>
      </c>
      <c r="C504" s="12" t="s">
        <v>758</v>
      </c>
      <c r="D504" s="12" t="s">
        <v>758</v>
      </c>
    </row>
    <row r="505" spans="2:4">
      <c r="B505" s="13" t="s">
        <v>257</v>
      </c>
      <c r="C505" s="13" t="s">
        <v>759</v>
      </c>
      <c r="D505" s="13" t="s">
        <v>759</v>
      </c>
    </row>
    <row r="506" spans="2:4">
      <c r="B506" s="12" t="s">
        <v>257</v>
      </c>
      <c r="C506" s="12" t="s">
        <v>760</v>
      </c>
      <c r="D506" s="12" t="s">
        <v>760</v>
      </c>
    </row>
    <row r="507" spans="2:4">
      <c r="B507" s="13" t="s">
        <v>257</v>
      </c>
      <c r="C507" s="13" t="s">
        <v>761</v>
      </c>
      <c r="D507" s="13" t="s">
        <v>761</v>
      </c>
    </row>
    <row r="508" spans="2:4">
      <c r="B508" s="12" t="s">
        <v>257</v>
      </c>
      <c r="C508" s="12" t="s">
        <v>762</v>
      </c>
      <c r="D508" s="12" t="s">
        <v>762</v>
      </c>
    </row>
    <row r="509" spans="2:4">
      <c r="B509" s="13" t="s">
        <v>257</v>
      </c>
      <c r="C509" s="13" t="s">
        <v>763</v>
      </c>
      <c r="D509" s="13" t="s">
        <v>763</v>
      </c>
    </row>
    <row r="510" spans="2:4">
      <c r="B510" s="12" t="s">
        <v>257</v>
      </c>
      <c r="C510" s="12" t="s">
        <v>764</v>
      </c>
      <c r="D510" s="12" t="s">
        <v>764</v>
      </c>
    </row>
    <row r="511" spans="2:4">
      <c r="B511" s="13" t="s">
        <v>257</v>
      </c>
      <c r="C511" s="13" t="s">
        <v>765</v>
      </c>
      <c r="D511" s="13" t="s">
        <v>765</v>
      </c>
    </row>
    <row r="512" spans="2:4">
      <c r="B512" s="12" t="s">
        <v>257</v>
      </c>
      <c r="C512" s="12" t="s">
        <v>766</v>
      </c>
      <c r="D512" s="12" t="s">
        <v>766</v>
      </c>
    </row>
    <row r="513" spans="2:4">
      <c r="B513" s="13" t="s">
        <v>257</v>
      </c>
      <c r="C513" s="13" t="s">
        <v>767</v>
      </c>
      <c r="D513" s="13" t="s">
        <v>767</v>
      </c>
    </row>
    <row r="514" spans="2:4">
      <c r="B514" s="12" t="s">
        <v>257</v>
      </c>
      <c r="C514" s="12" t="s">
        <v>768</v>
      </c>
      <c r="D514" s="12" t="s">
        <v>768</v>
      </c>
    </row>
    <row r="515" spans="2:4">
      <c r="B515" s="13" t="s">
        <v>257</v>
      </c>
      <c r="C515" s="13" t="s">
        <v>769</v>
      </c>
      <c r="D515" s="13" t="s">
        <v>769</v>
      </c>
    </row>
    <row r="516" spans="2:4">
      <c r="B516" s="12" t="s">
        <v>257</v>
      </c>
      <c r="C516" s="12" t="s">
        <v>770</v>
      </c>
      <c r="D516" s="12" t="s">
        <v>770</v>
      </c>
    </row>
    <row r="517" spans="2:4">
      <c r="B517" s="13" t="s">
        <v>257</v>
      </c>
      <c r="C517" s="13" t="s">
        <v>771</v>
      </c>
      <c r="D517" s="13" t="s">
        <v>771</v>
      </c>
    </row>
    <row r="518" spans="2:4">
      <c r="B518" s="12" t="s">
        <v>257</v>
      </c>
      <c r="C518" s="12" t="s">
        <v>772</v>
      </c>
      <c r="D518" s="12" t="s">
        <v>772</v>
      </c>
    </row>
    <row r="519" spans="2:4">
      <c r="B519" s="13" t="s">
        <v>257</v>
      </c>
      <c r="C519" s="13" t="s">
        <v>773</v>
      </c>
      <c r="D519" s="13" t="s">
        <v>773</v>
      </c>
    </row>
    <row r="520" spans="2:4">
      <c r="B520" s="12" t="s">
        <v>257</v>
      </c>
      <c r="C520" s="12" t="s">
        <v>774</v>
      </c>
      <c r="D520" s="12" t="s">
        <v>774</v>
      </c>
    </row>
    <row r="521" spans="2:4">
      <c r="B521" s="13" t="s">
        <v>257</v>
      </c>
      <c r="C521" s="13" t="s">
        <v>775</v>
      </c>
      <c r="D521" s="13" t="s">
        <v>775</v>
      </c>
    </row>
    <row r="522" spans="2:4">
      <c r="B522" s="12" t="s">
        <v>257</v>
      </c>
      <c r="C522" s="12" t="s">
        <v>776</v>
      </c>
      <c r="D522" s="12" t="s">
        <v>776</v>
      </c>
    </row>
    <row r="523" spans="2:4">
      <c r="B523" s="13" t="s">
        <v>257</v>
      </c>
      <c r="C523" s="13" t="s">
        <v>777</v>
      </c>
      <c r="D523" s="13" t="s">
        <v>777</v>
      </c>
    </row>
    <row r="524" spans="2:4">
      <c r="B524" s="12" t="s">
        <v>257</v>
      </c>
      <c r="C524" s="12" t="s">
        <v>778</v>
      </c>
      <c r="D524" s="12" t="s">
        <v>778</v>
      </c>
    </row>
    <row r="525" spans="2:4">
      <c r="B525" s="13" t="s">
        <v>257</v>
      </c>
      <c r="C525" s="13" t="s">
        <v>779</v>
      </c>
      <c r="D525" s="13" t="s">
        <v>779</v>
      </c>
    </row>
    <row r="526" spans="2:4">
      <c r="B526" s="12" t="s">
        <v>257</v>
      </c>
      <c r="C526" s="12" t="s">
        <v>780</v>
      </c>
      <c r="D526" s="12" t="s">
        <v>780</v>
      </c>
    </row>
    <row r="527" spans="2:4">
      <c r="B527" s="13" t="s">
        <v>257</v>
      </c>
      <c r="C527" s="13" t="s">
        <v>781</v>
      </c>
      <c r="D527" s="13" t="s">
        <v>781</v>
      </c>
    </row>
    <row r="528" spans="2:4">
      <c r="B528" s="12" t="s">
        <v>257</v>
      </c>
      <c r="C528" s="12" t="s">
        <v>782</v>
      </c>
      <c r="D528" s="12" t="s">
        <v>782</v>
      </c>
    </row>
    <row r="529" spans="2:4">
      <c r="B529" s="13" t="s">
        <v>257</v>
      </c>
      <c r="C529" s="13" t="s">
        <v>783</v>
      </c>
      <c r="D529" s="13" t="s">
        <v>783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DB714-E6AA-4E3E-B77B-62B65BA0E218}">
  <dimension ref="A1:G56"/>
  <sheetViews>
    <sheetView workbookViewId="0">
      <selection activeCell="D38" sqref="D38"/>
    </sheetView>
  </sheetViews>
  <sheetFormatPr defaultRowHeight="14.25"/>
  <cols>
    <col min="1" max="1" width="14.86328125" bestFit="1" customWidth="1"/>
    <col min="2" max="2" width="11.06640625" bestFit="1" customWidth="1"/>
    <col min="3" max="4" width="15.265625" bestFit="1" customWidth="1"/>
    <col min="5" max="5" width="6.46484375" bestFit="1" customWidth="1"/>
    <col min="6" max="6" width="10.53125" bestFit="1" customWidth="1"/>
    <col min="7" max="7" width="7.33203125" bestFit="1" customWidth="1"/>
  </cols>
  <sheetData>
    <row r="1" spans="1:7" ht="17.25" thickBot="1">
      <c r="A1" s="5" t="s">
        <v>65</v>
      </c>
    </row>
    <row r="2" spans="1:7" ht="15" thickTop="1" thickBot="1">
      <c r="A2" s="6" t="s">
        <v>54</v>
      </c>
      <c r="B2" s="6" t="s">
        <v>55</v>
      </c>
      <c r="C2" s="6" t="s">
        <v>56</v>
      </c>
      <c r="D2" s="6" t="s">
        <v>66</v>
      </c>
      <c r="E2" s="6" t="s">
        <v>67</v>
      </c>
      <c r="F2" s="6" t="s">
        <v>68</v>
      </c>
      <c r="G2" s="6" t="s">
        <v>69</v>
      </c>
    </row>
    <row r="3" spans="1:7">
      <c r="A3" t="s">
        <v>120</v>
      </c>
      <c r="B3" t="s">
        <v>121</v>
      </c>
      <c r="C3" t="s">
        <v>122</v>
      </c>
    </row>
    <row r="4" spans="1:7">
      <c r="A4" t="s">
        <v>120</v>
      </c>
      <c r="B4" t="s">
        <v>123</v>
      </c>
      <c r="C4" t="s">
        <v>124</v>
      </c>
    </row>
    <row r="5" spans="1:7">
      <c r="A5" t="s">
        <v>70</v>
      </c>
      <c r="C5" t="str">
        <f>D5</f>
        <v>CCGT</v>
      </c>
      <c r="D5" t="s">
        <v>88</v>
      </c>
    </row>
    <row r="6" spans="1:7">
      <c r="A6" t="s">
        <v>70</v>
      </c>
      <c r="C6" t="str">
        <f t="shared" ref="C6:C49" si="0">D6</f>
        <v>Int Comb</v>
      </c>
      <c r="D6" t="s">
        <v>89</v>
      </c>
    </row>
    <row r="7" spans="1:7">
      <c r="A7" t="s">
        <v>70</v>
      </c>
      <c r="C7" t="str">
        <f t="shared" si="0"/>
        <v>Gas_Oil Steam</v>
      </c>
      <c r="D7" t="s">
        <v>90</v>
      </c>
    </row>
    <row r="8" spans="1:7">
      <c r="A8" t="s">
        <v>70</v>
      </c>
      <c r="C8" t="str">
        <f t="shared" si="0"/>
        <v>OCGT (Peaker)</v>
      </c>
      <c r="D8" t="s">
        <v>91</v>
      </c>
    </row>
    <row r="9" spans="1:7">
      <c r="A9" t="s">
        <v>70</v>
      </c>
      <c r="C9" t="str">
        <f t="shared" si="0"/>
        <v>Subcritical Coal</v>
      </c>
      <c r="D9" t="s">
        <v>92</v>
      </c>
    </row>
    <row r="10" spans="1:7">
      <c r="A10" t="s">
        <v>70</v>
      </c>
      <c r="C10" t="str">
        <f t="shared" si="0"/>
        <v>Supercritical Coal</v>
      </c>
      <c r="D10" t="s">
        <v>93</v>
      </c>
    </row>
    <row r="11" spans="1:7">
      <c r="A11" t="s">
        <v>70</v>
      </c>
      <c r="C11" t="str">
        <f t="shared" si="0"/>
        <v>IGCC</v>
      </c>
      <c r="D11" t="s">
        <v>94</v>
      </c>
    </row>
    <row r="12" spans="1:7">
      <c r="A12" t="s">
        <v>70</v>
      </c>
      <c r="C12" t="str">
        <f t="shared" si="0"/>
        <v>Bio Power</v>
      </c>
      <c r="D12" t="s">
        <v>217</v>
      </c>
    </row>
    <row r="13" spans="1:7">
      <c r="A13" t="s">
        <v>70</v>
      </c>
      <c r="C13" t="str">
        <f t="shared" si="0"/>
        <v>Solar Util</v>
      </c>
      <c r="D13" t="s">
        <v>218</v>
      </c>
    </row>
    <row r="14" spans="1:7">
      <c r="A14" t="s">
        <v>70</v>
      </c>
      <c r="C14" t="str">
        <f t="shared" si="0"/>
        <v>Wind onshore</v>
      </c>
      <c r="D14" t="s">
        <v>95</v>
      </c>
    </row>
    <row r="15" spans="1:7">
      <c r="A15" t="s">
        <v>70</v>
      </c>
      <c r="C15" t="str">
        <f t="shared" si="0"/>
        <v>Wind offshore</v>
      </c>
      <c r="D15" t="s">
        <v>96</v>
      </c>
    </row>
    <row r="16" spans="1:7">
      <c r="A16" t="s">
        <v>70</v>
      </c>
      <c r="C16" t="str">
        <f t="shared" si="0"/>
        <v>Geothermal P</v>
      </c>
      <c r="D16" t="s">
        <v>219</v>
      </c>
    </row>
    <row r="17" spans="1:4">
      <c r="A17" t="s">
        <v>70</v>
      </c>
      <c r="C17" t="str">
        <f t="shared" si="0"/>
        <v>Hydro Dam</v>
      </c>
      <c r="D17" t="s">
        <v>223</v>
      </c>
    </row>
    <row r="18" spans="1:4">
      <c r="A18" t="s">
        <v>70</v>
      </c>
      <c r="C18" t="str">
        <f t="shared" si="0"/>
        <v>Hydro RoR</v>
      </c>
      <c r="D18" t="s">
        <v>220</v>
      </c>
    </row>
    <row r="19" spans="1:4">
      <c r="A19" t="s">
        <v>70</v>
      </c>
      <c r="C19" t="str">
        <f t="shared" si="0"/>
        <v>Nuclear P</v>
      </c>
      <c r="D19" t="s">
        <v>221</v>
      </c>
    </row>
    <row r="20" spans="1:4">
      <c r="A20" t="s">
        <v>70</v>
      </c>
      <c r="C20" t="str">
        <f t="shared" si="0"/>
        <v>Nuclear SMR</v>
      </c>
      <c r="D20" t="s">
        <v>222</v>
      </c>
    </row>
    <row r="21" spans="1:4">
      <c r="A21" t="s">
        <v>70</v>
      </c>
      <c r="C21" t="str">
        <f t="shared" si="0"/>
        <v>Hydro pumped stg</v>
      </c>
      <c r="D21" t="s">
        <v>97</v>
      </c>
    </row>
    <row r="22" spans="1:4">
      <c r="A22" t="s">
        <v>70</v>
      </c>
      <c r="C22" t="str">
        <f t="shared" si="0"/>
        <v>Util Batt Stg</v>
      </c>
      <c r="D22" t="s">
        <v>98</v>
      </c>
    </row>
    <row r="23" spans="1:4">
      <c r="A23" t="s">
        <v>70</v>
      </c>
      <c r="C23" t="str">
        <f t="shared" si="0"/>
        <v>EV Batt</v>
      </c>
      <c r="D23" t="s">
        <v>99</v>
      </c>
    </row>
    <row r="24" spans="1:4">
      <c r="A24" t="s">
        <v>70</v>
      </c>
      <c r="C24" t="str">
        <f t="shared" si="0"/>
        <v>Demand</v>
      </c>
      <c r="D24" t="s">
        <v>184</v>
      </c>
    </row>
    <row r="25" spans="1:4">
      <c r="A25" t="s">
        <v>70</v>
      </c>
      <c r="C25" t="str">
        <f t="shared" si="0"/>
        <v>Transformers Dn</v>
      </c>
      <c r="D25" t="s">
        <v>250</v>
      </c>
    </row>
    <row r="26" spans="1:4">
      <c r="A26" t="s">
        <v>70</v>
      </c>
      <c r="C26" t="str">
        <f t="shared" si="0"/>
        <v>Transformers Up</v>
      </c>
      <c r="D26" t="s">
        <v>251</v>
      </c>
    </row>
    <row r="27" spans="1:4">
      <c r="A27" t="s">
        <v>70</v>
      </c>
      <c r="C27" t="str">
        <f t="shared" si="0"/>
        <v>Grid-220V</v>
      </c>
      <c r="D27" t="s">
        <v>227</v>
      </c>
    </row>
    <row r="28" spans="1:4">
      <c r="A28" t="s">
        <v>70</v>
      </c>
      <c r="C28" t="str">
        <f t="shared" si="0"/>
        <v>Grid-400V</v>
      </c>
      <c r="D28" t="s">
        <v>228</v>
      </c>
    </row>
    <row r="29" spans="1:4">
      <c r="A29" t="s">
        <v>70</v>
      </c>
      <c r="C29" t="str">
        <f t="shared" si="0"/>
        <v>Grid-380V</v>
      </c>
      <c r="D29" t="s">
        <v>229</v>
      </c>
    </row>
    <row r="30" spans="1:4">
      <c r="A30" t="s">
        <v>70</v>
      </c>
      <c r="C30" t="str">
        <f t="shared" si="0"/>
        <v>Grid-225V</v>
      </c>
      <c r="D30" t="s">
        <v>230</v>
      </c>
    </row>
    <row r="31" spans="1:4">
      <c r="A31" t="s">
        <v>70</v>
      </c>
      <c r="C31" t="str">
        <f t="shared" si="0"/>
        <v>Grid-330V</v>
      </c>
      <c r="D31" t="s">
        <v>231</v>
      </c>
    </row>
    <row r="32" spans="1:4">
      <c r="A32" t="s">
        <v>70</v>
      </c>
      <c r="C32" t="str">
        <f t="shared" si="0"/>
        <v>Grid-275V</v>
      </c>
      <c r="D32" t="s">
        <v>232</v>
      </c>
    </row>
    <row r="33" spans="1:4">
      <c r="A33" t="s">
        <v>70</v>
      </c>
      <c r="C33" t="str">
        <f t="shared" si="0"/>
        <v>Grid-420V</v>
      </c>
      <c r="D33" t="s">
        <v>233</v>
      </c>
    </row>
    <row r="34" spans="1:4">
      <c r="A34" t="s">
        <v>70</v>
      </c>
      <c r="C34" t="str">
        <f t="shared" si="0"/>
        <v>Grid-300V</v>
      </c>
      <c r="D34" t="s">
        <v>234</v>
      </c>
    </row>
    <row r="35" spans="1:4">
      <c r="A35" t="s">
        <v>70</v>
      </c>
      <c r="C35" t="str">
        <f t="shared" si="0"/>
        <v>Grid-500V</v>
      </c>
      <c r="D35" t="s">
        <v>235</v>
      </c>
    </row>
    <row r="36" spans="1:4">
      <c r="A36" t="s">
        <v>70</v>
      </c>
      <c r="C36" t="str">
        <f t="shared" si="0"/>
        <v>Grid-750V</v>
      </c>
      <c r="D36" t="s">
        <v>236</v>
      </c>
    </row>
    <row r="37" spans="1:4">
      <c r="A37" t="s">
        <v>70</v>
      </c>
      <c r="C37" t="str">
        <f t="shared" si="0"/>
        <v>Grid-450V</v>
      </c>
      <c r="D37" t="s">
        <v>237</v>
      </c>
    </row>
    <row r="38" spans="1:4">
      <c r="A38" t="s">
        <v>70</v>
      </c>
      <c r="C38" t="str">
        <f t="shared" si="0"/>
        <v>Grid-515V</v>
      </c>
      <c r="D38" t="s">
        <v>238</v>
      </c>
    </row>
    <row r="39" spans="1:4">
      <c r="A39" t="s">
        <v>70</v>
      </c>
      <c r="C39" t="str">
        <f t="shared" si="0"/>
        <v>Grid-525V</v>
      </c>
      <c r="D39" t="s">
        <v>239</v>
      </c>
    </row>
    <row r="40" spans="1:4">
      <c r="A40" t="s">
        <v>70</v>
      </c>
      <c r="C40" t="str">
        <f t="shared" si="0"/>
        <v>Grid-320V</v>
      </c>
      <c r="D40" t="s">
        <v>240</v>
      </c>
    </row>
    <row r="41" spans="1:4">
      <c r="A41" t="s">
        <v>70</v>
      </c>
      <c r="C41" t="str">
        <f t="shared" si="0"/>
        <v>Grid-150V</v>
      </c>
      <c r="D41" t="s">
        <v>241</v>
      </c>
    </row>
    <row r="42" spans="1:4">
      <c r="A42" t="s">
        <v>70</v>
      </c>
      <c r="C42" t="str">
        <f t="shared" si="0"/>
        <v>Grid-270V</v>
      </c>
      <c r="D42" t="s">
        <v>242</v>
      </c>
    </row>
    <row r="43" spans="1:4">
      <c r="A43" t="s">
        <v>70</v>
      </c>
      <c r="C43" t="str">
        <f t="shared" si="0"/>
        <v>Grid-350V</v>
      </c>
      <c r="D43" t="s">
        <v>243</v>
      </c>
    </row>
    <row r="44" spans="1:4">
      <c r="A44" t="s">
        <v>70</v>
      </c>
      <c r="C44" t="str">
        <f t="shared" si="0"/>
        <v>Grid-250V</v>
      </c>
      <c r="D44" t="s">
        <v>244</v>
      </c>
    </row>
    <row r="45" spans="1:4">
      <c r="A45" t="s">
        <v>70</v>
      </c>
      <c r="C45" t="str">
        <f t="shared" si="0"/>
        <v>Grid-200V</v>
      </c>
      <c r="D45" t="s">
        <v>245</v>
      </c>
    </row>
    <row r="46" spans="1:4">
      <c r="A46" t="s">
        <v>70</v>
      </c>
      <c r="C46" t="str">
        <f t="shared" si="0"/>
        <v>Grid-236V</v>
      </c>
      <c r="D46" t="s">
        <v>246</v>
      </c>
    </row>
    <row r="47" spans="1:4">
      <c r="A47" t="s">
        <v>70</v>
      </c>
      <c r="C47" t="str">
        <f t="shared" si="0"/>
        <v>Grid-600V</v>
      </c>
      <c r="D47" t="s">
        <v>247</v>
      </c>
    </row>
    <row r="48" spans="1:4">
      <c r="A48" t="s">
        <v>70</v>
      </c>
      <c r="C48" t="str">
        <f t="shared" si="0"/>
        <v>Aggregators</v>
      </c>
      <c r="D48" t="s">
        <v>248</v>
      </c>
    </row>
    <row r="49" spans="1:6">
      <c r="A49" t="s">
        <v>70</v>
      </c>
      <c r="C49" t="str">
        <f t="shared" si="0"/>
        <v>DUMMY_IMP</v>
      </c>
      <c r="D49" t="s">
        <v>249</v>
      </c>
    </row>
    <row r="50" spans="1:6">
      <c r="A50" t="s">
        <v>70</v>
      </c>
      <c r="C50" t="s">
        <v>145</v>
      </c>
      <c r="E50" t="s">
        <v>149</v>
      </c>
      <c r="F50" t="s">
        <v>151</v>
      </c>
    </row>
    <row r="51" spans="1:6">
      <c r="A51" t="s">
        <v>70</v>
      </c>
      <c r="C51" t="s">
        <v>146</v>
      </c>
      <c r="E51" t="s">
        <v>150</v>
      </c>
      <c r="F51" t="s">
        <v>151</v>
      </c>
    </row>
    <row r="52" spans="1:6">
      <c r="A52" t="s">
        <v>70</v>
      </c>
      <c r="B52" t="s">
        <v>152</v>
      </c>
      <c r="C52" t="s">
        <v>147</v>
      </c>
      <c r="E52" t="s">
        <v>149</v>
      </c>
    </row>
    <row r="53" spans="1:6">
      <c r="A53" t="s">
        <v>70</v>
      </c>
      <c r="B53" t="s">
        <v>152</v>
      </c>
      <c r="C53" t="s">
        <v>148</v>
      </c>
      <c r="E53" t="s">
        <v>150</v>
      </c>
    </row>
    <row r="54" spans="1:6">
      <c r="A54" t="s">
        <v>70</v>
      </c>
      <c r="B54" t="s">
        <v>101</v>
      </c>
      <c r="C54" t="s">
        <v>3</v>
      </c>
    </row>
    <row r="55" spans="1:6">
      <c r="A55" t="s">
        <v>70</v>
      </c>
      <c r="B55" t="s">
        <v>102</v>
      </c>
      <c r="C55" t="s">
        <v>103</v>
      </c>
    </row>
    <row r="56" spans="1:6">
      <c r="A56" t="s">
        <v>70</v>
      </c>
      <c r="B56" t="s">
        <v>114</v>
      </c>
      <c r="C56" t="s">
        <v>115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245E1-8745-41DD-8AE6-2F4FA19D9F1C}">
  <dimension ref="A1:H2"/>
  <sheetViews>
    <sheetView workbookViewId="0"/>
  </sheetViews>
  <sheetFormatPr defaultColWidth="9.1328125" defaultRowHeight="14.25"/>
  <cols>
    <col min="1" max="1" width="13.73046875" bestFit="1" customWidth="1"/>
    <col min="2" max="2" width="12.73046875" bestFit="1" customWidth="1"/>
    <col min="3" max="3" width="11" bestFit="1" customWidth="1"/>
    <col min="4" max="4" width="28.86328125" bestFit="1" customWidth="1"/>
    <col min="5" max="5" width="7.59765625" bestFit="1" customWidth="1"/>
    <col min="6" max="6" width="11.73046875" bestFit="1" customWidth="1"/>
    <col min="7" max="7" width="12.1328125" bestFit="1" customWidth="1"/>
    <col min="8" max="8" width="12.265625" bestFit="1" customWidth="1"/>
  </cols>
  <sheetData>
    <row r="1" spans="1:8">
      <c r="A1" t="s">
        <v>74</v>
      </c>
    </row>
    <row r="2" spans="1:8">
      <c r="A2" t="s">
        <v>54</v>
      </c>
      <c r="B2" t="s">
        <v>55</v>
      </c>
      <c r="C2" t="s">
        <v>56</v>
      </c>
      <c r="D2" t="s">
        <v>75</v>
      </c>
      <c r="E2" t="s">
        <v>76</v>
      </c>
      <c r="F2" t="s">
        <v>78</v>
      </c>
      <c r="G2" t="s">
        <v>77</v>
      </c>
      <c r="H2" t="s">
        <v>79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"/>
  <dimension ref="A1:G3"/>
  <sheetViews>
    <sheetView workbookViewId="0"/>
  </sheetViews>
  <sheetFormatPr defaultRowHeight="14.25"/>
  <cols>
    <col min="4" max="4" width="10.86328125" bestFit="1" customWidth="1"/>
  </cols>
  <sheetData>
    <row r="1" spans="1:7">
      <c r="A1" t="s">
        <v>38</v>
      </c>
    </row>
    <row r="2" spans="1:7">
      <c r="A2" t="s">
        <v>32</v>
      </c>
      <c r="B2" t="s">
        <v>9</v>
      </c>
      <c r="C2" t="s">
        <v>39</v>
      </c>
      <c r="D2" t="s">
        <v>4</v>
      </c>
      <c r="E2" t="s">
        <v>0</v>
      </c>
      <c r="F2" t="s">
        <v>40</v>
      </c>
      <c r="G2" t="s">
        <v>41</v>
      </c>
    </row>
    <row r="3" spans="1:7">
      <c r="F3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31"/>
  <dimension ref="A1:D7"/>
  <sheetViews>
    <sheetView zoomScaleNormal="100" workbookViewId="0">
      <selection activeCell="D8" sqref="D8"/>
    </sheetView>
  </sheetViews>
  <sheetFormatPr defaultColWidth="9.1328125" defaultRowHeight="14.25"/>
  <cols>
    <col min="1" max="1" width="10.1328125" bestFit="1" customWidth="1"/>
    <col min="2" max="2" width="8.73046875" bestFit="1" customWidth="1"/>
    <col min="3" max="3" width="5.86328125" bestFit="1" customWidth="1"/>
    <col min="4" max="4" width="12" bestFit="1" customWidth="1"/>
    <col min="6" max="6" width="2" bestFit="1" customWidth="1"/>
    <col min="7" max="7" width="12.73046875" bestFit="1" customWidth="1"/>
    <col min="8" max="8" width="5" bestFit="1" customWidth="1"/>
    <col min="9" max="9" width="2" bestFit="1" customWidth="1"/>
    <col min="10" max="10" width="5" bestFit="1" customWidth="1"/>
  </cols>
  <sheetData>
    <row r="1" spans="1:4">
      <c r="A1" t="s">
        <v>31</v>
      </c>
    </row>
    <row r="2" spans="1:4">
      <c r="A2" t="s">
        <v>32</v>
      </c>
      <c r="B2" s="1" t="s">
        <v>33</v>
      </c>
      <c r="C2" s="1" t="s">
        <v>34</v>
      </c>
      <c r="D2" s="1" t="s">
        <v>35</v>
      </c>
    </row>
    <row r="3" spans="1:4">
      <c r="A3" t="s">
        <v>86</v>
      </c>
      <c r="B3" t="s">
        <v>87</v>
      </c>
      <c r="C3" t="s">
        <v>8</v>
      </c>
      <c r="D3">
        <f>1/8.76</f>
        <v>0.11415525114155252</v>
      </c>
    </row>
    <row r="4" spans="1:4">
      <c r="A4" t="s">
        <v>86</v>
      </c>
      <c r="B4" t="s">
        <v>111</v>
      </c>
      <c r="C4" t="s">
        <v>113</v>
      </c>
      <c r="D4">
        <f>1/8.76*100</f>
        <v>11.415525114155251</v>
      </c>
    </row>
    <row r="5" spans="1:4">
      <c r="A5" t="s">
        <v>86</v>
      </c>
      <c r="B5" t="s">
        <v>140</v>
      </c>
      <c r="C5" t="s">
        <v>144</v>
      </c>
      <c r="D5">
        <v>1E-3</v>
      </c>
    </row>
    <row r="6" spans="1:4">
      <c r="A6" t="s">
        <v>86</v>
      </c>
      <c r="B6" t="s">
        <v>141</v>
      </c>
      <c r="C6" t="s">
        <v>144</v>
      </c>
      <c r="D6">
        <v>-1E-3</v>
      </c>
    </row>
    <row r="7" spans="1:4">
      <c r="A7" t="s">
        <v>86</v>
      </c>
      <c r="B7" t="s">
        <v>154</v>
      </c>
      <c r="C7" t="s">
        <v>156</v>
      </c>
      <c r="D7">
        <v>-1000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1"/>
  <dimension ref="A1:P40"/>
  <sheetViews>
    <sheetView zoomScaleNormal="100" workbookViewId="0">
      <selection activeCell="H11" sqref="H11"/>
    </sheetView>
  </sheetViews>
  <sheetFormatPr defaultColWidth="14.73046875" defaultRowHeight="14.25"/>
  <cols>
    <col min="1" max="1" width="15.6640625" bestFit="1" customWidth="1"/>
    <col min="2" max="2" width="19.59765625" bestFit="1" customWidth="1"/>
    <col min="3" max="3" width="10.59765625" bestFit="1" customWidth="1"/>
    <col min="4" max="4" width="5" bestFit="1" customWidth="1"/>
    <col min="7" max="7" width="19.59765625" bestFit="1" customWidth="1"/>
    <col min="8" max="8" width="15.59765625" bestFit="1" customWidth="1"/>
    <col min="9" max="9" width="10.33203125" bestFit="1" customWidth="1"/>
    <col min="14" max="14" width="1.73046875" bestFit="1" customWidth="1"/>
    <col min="16" max="16" width="4.6640625" bestFit="1" customWidth="1"/>
  </cols>
  <sheetData>
    <row r="1" spans="1:16">
      <c r="A1" t="s">
        <v>125</v>
      </c>
      <c r="B1" t="s">
        <v>126</v>
      </c>
      <c r="C1" t="s">
        <v>127</v>
      </c>
      <c r="D1" t="s">
        <v>171</v>
      </c>
      <c r="E1" t="s">
        <v>172</v>
      </c>
      <c r="H1" t="s">
        <v>37</v>
      </c>
    </row>
    <row r="2" spans="1:16">
      <c r="H2" t="s">
        <v>128</v>
      </c>
      <c r="I2" t="s">
        <v>129</v>
      </c>
    </row>
    <row r="4" spans="1:16">
      <c r="A4" t="s">
        <v>63</v>
      </c>
      <c r="G4" t="s">
        <v>64</v>
      </c>
    </row>
    <row r="5" spans="1:16">
      <c r="A5" t="s">
        <v>20</v>
      </c>
      <c r="B5" t="s">
        <v>2</v>
      </c>
      <c r="C5" t="s">
        <v>1</v>
      </c>
      <c r="D5" t="s">
        <v>10</v>
      </c>
      <c r="G5" t="s">
        <v>9</v>
      </c>
      <c r="H5" t="str">
        <f>"sg_"&amp;H2</f>
        <v>sg_ngfs</v>
      </c>
      <c r="I5" t="str">
        <f>"sg_"&amp;I2</f>
        <v>sg_timeslice</v>
      </c>
    </row>
    <row r="6" spans="1:16">
      <c r="A6" t="str">
        <f>$A$1&amp;TEXT(N6,"0000")</f>
        <v>vstacks_t1~0001</v>
      </c>
      <c r="B6" t="str">
        <f>G6</f>
        <v>Postponed Transition_3d</v>
      </c>
      <c r="G6" t="str">
        <f>H6&amp;P6</f>
        <v>Postponed Transition_3d</v>
      </c>
      <c r="H6" t="s">
        <v>254</v>
      </c>
      <c r="I6" t="s">
        <v>132</v>
      </c>
      <c r="N6">
        <v>1</v>
      </c>
      <c r="P6" t="s">
        <v>135</v>
      </c>
    </row>
    <row r="7" spans="1:16">
      <c r="A7" t="str">
        <f t="shared" ref="A7:A12" si="0">$A$1&amp;TEXT(N7,"0000")</f>
        <v>vstacks_t1~0002</v>
      </c>
      <c r="B7" t="str">
        <f t="shared" ref="B7:B26" si="1">G7</f>
        <v>Target Net Zero 2050_3d</v>
      </c>
      <c r="G7" t="str">
        <f t="shared" ref="G7:G26" si="2">H7&amp;P7</f>
        <v>Target Net Zero 2050_3d</v>
      </c>
      <c r="H7" t="s">
        <v>255</v>
      </c>
      <c r="I7" t="s">
        <v>132</v>
      </c>
      <c r="N7">
        <v>2</v>
      </c>
      <c r="P7" t="s">
        <v>135</v>
      </c>
    </row>
    <row r="8" spans="1:16">
      <c r="A8" t="str">
        <f t="shared" si="0"/>
        <v>vstacks_t1~0003</v>
      </c>
      <c r="B8" t="str">
        <f t="shared" si="1"/>
        <v>Declared NDCs_3d</v>
      </c>
      <c r="G8" t="str">
        <f t="shared" si="2"/>
        <v>Declared NDCs_3d</v>
      </c>
      <c r="H8" t="s">
        <v>252</v>
      </c>
      <c r="I8" t="s">
        <v>132</v>
      </c>
      <c r="N8">
        <v>3</v>
      </c>
      <c r="P8" t="s">
        <v>135</v>
      </c>
    </row>
    <row r="9" spans="1:16">
      <c r="A9" t="str">
        <f t="shared" si="0"/>
        <v>vstacks_t1~0004</v>
      </c>
      <c r="B9" t="str">
        <f t="shared" si="1"/>
        <v>Limited to 2 deg_3d</v>
      </c>
      <c r="G9" t="str">
        <f t="shared" si="2"/>
        <v>Limited to 2 deg_3d</v>
      </c>
      <c r="H9" t="s">
        <v>253</v>
      </c>
      <c r="I9" t="s">
        <v>132</v>
      </c>
      <c r="N9">
        <v>4</v>
      </c>
      <c r="P9" t="s">
        <v>135</v>
      </c>
    </row>
    <row r="10" spans="1:16">
      <c r="A10" t="str">
        <f t="shared" si="0"/>
        <v>vstacks_t1~0005</v>
      </c>
      <c r="B10" t="str">
        <f t="shared" si="1"/>
        <v>Current Policies_3d</v>
      </c>
      <c r="G10" t="str">
        <f t="shared" si="2"/>
        <v>Current Policies_3d</v>
      </c>
      <c r="H10" t="s">
        <v>256</v>
      </c>
      <c r="I10" t="s">
        <v>132</v>
      </c>
      <c r="N10">
        <v>5</v>
      </c>
      <c r="P10" t="s">
        <v>135</v>
      </c>
    </row>
    <row r="11" spans="1:16">
      <c r="A11" t="str">
        <f t="shared" si="0"/>
        <v>vstacks_t1~0006</v>
      </c>
      <c r="B11" t="str">
        <f t="shared" si="1"/>
        <v>Low demand_3d</v>
      </c>
      <c r="G11" t="str">
        <f t="shared" si="2"/>
        <v>Low demand_3d</v>
      </c>
      <c r="H11" t="s">
        <v>130</v>
      </c>
      <c r="I11" t="s">
        <v>132</v>
      </c>
      <c r="N11">
        <v>6</v>
      </c>
      <c r="P11" t="s">
        <v>135</v>
      </c>
    </row>
    <row r="12" spans="1:16">
      <c r="A12" t="str">
        <f t="shared" si="0"/>
        <v>vstacks_t1~0007</v>
      </c>
      <c r="B12" t="str">
        <f t="shared" si="1"/>
        <v>Fragmented World_3d</v>
      </c>
      <c r="G12" t="str">
        <f t="shared" si="2"/>
        <v>Fragmented World_3d</v>
      </c>
      <c r="H12" t="s">
        <v>131</v>
      </c>
      <c r="I12" t="s">
        <v>132</v>
      </c>
      <c r="N12">
        <v>7</v>
      </c>
      <c r="P12" t="s">
        <v>135</v>
      </c>
    </row>
    <row r="13" spans="1:16">
      <c r="A13" t="str">
        <f>$B$1&amp;TEXT(N13,"0000")</f>
        <v>vstacks_t5~0001</v>
      </c>
      <c r="B13" t="str">
        <f t="shared" si="1"/>
        <v>Postponed Transition_15d</v>
      </c>
      <c r="G13" t="str">
        <f t="shared" si="2"/>
        <v>Postponed Transition_15d</v>
      </c>
      <c r="H13" t="str">
        <f>H6</f>
        <v>Postponed Transition</v>
      </c>
      <c r="I13" t="s">
        <v>133</v>
      </c>
      <c r="N13">
        <f>N6</f>
        <v>1</v>
      </c>
      <c r="P13" t="s">
        <v>136</v>
      </c>
    </row>
    <row r="14" spans="1:16">
      <c r="A14" t="str">
        <f t="shared" ref="A14:A19" si="3">$B$1&amp;TEXT(N14,"0000")</f>
        <v>vstacks_t5~0002</v>
      </c>
      <c r="B14" t="str">
        <f t="shared" si="1"/>
        <v>Target Net Zero 2050_15d</v>
      </c>
      <c r="G14" t="str">
        <f t="shared" si="2"/>
        <v>Target Net Zero 2050_15d</v>
      </c>
      <c r="H14" t="str">
        <f t="shared" ref="H14:H40" si="4">H7</f>
        <v>Target Net Zero 2050</v>
      </c>
      <c r="I14" t="s">
        <v>133</v>
      </c>
      <c r="N14">
        <f t="shared" ref="N14:N40" si="5">N7</f>
        <v>2</v>
      </c>
      <c r="P14" t="s">
        <v>136</v>
      </c>
    </row>
    <row r="15" spans="1:16">
      <c r="A15" t="str">
        <f t="shared" si="3"/>
        <v>vstacks_t5~0003</v>
      </c>
      <c r="B15" t="str">
        <f t="shared" si="1"/>
        <v>Declared NDCs_15d</v>
      </c>
      <c r="G15" t="str">
        <f t="shared" si="2"/>
        <v>Declared NDCs_15d</v>
      </c>
      <c r="H15" t="str">
        <f t="shared" si="4"/>
        <v>Declared NDCs</v>
      </c>
      <c r="I15" t="s">
        <v>133</v>
      </c>
      <c r="N15">
        <f t="shared" si="5"/>
        <v>3</v>
      </c>
      <c r="P15" t="s">
        <v>136</v>
      </c>
    </row>
    <row r="16" spans="1:16">
      <c r="A16" t="str">
        <f t="shared" si="3"/>
        <v>vstacks_t5~0004</v>
      </c>
      <c r="B16" t="str">
        <f t="shared" si="1"/>
        <v>Limited to 2 deg_15d</v>
      </c>
      <c r="G16" t="str">
        <f t="shared" si="2"/>
        <v>Limited to 2 deg_15d</v>
      </c>
      <c r="H16" t="str">
        <f t="shared" si="4"/>
        <v>Limited to 2 deg</v>
      </c>
      <c r="I16" t="s">
        <v>133</v>
      </c>
      <c r="N16">
        <f t="shared" si="5"/>
        <v>4</v>
      </c>
      <c r="P16" t="s">
        <v>136</v>
      </c>
    </row>
    <row r="17" spans="1:16">
      <c r="A17" t="str">
        <f t="shared" si="3"/>
        <v>vstacks_t5~0005</v>
      </c>
      <c r="B17" t="str">
        <f t="shared" si="1"/>
        <v>Current Policies_15d</v>
      </c>
      <c r="G17" t="str">
        <f t="shared" si="2"/>
        <v>Current Policies_15d</v>
      </c>
      <c r="H17" t="str">
        <f t="shared" si="4"/>
        <v>Current Policies</v>
      </c>
      <c r="I17" t="s">
        <v>133</v>
      </c>
      <c r="N17">
        <f t="shared" si="5"/>
        <v>5</v>
      </c>
      <c r="P17" t="s">
        <v>136</v>
      </c>
    </row>
    <row r="18" spans="1:16">
      <c r="A18" t="str">
        <f t="shared" si="3"/>
        <v>vstacks_t5~0006</v>
      </c>
      <c r="B18" t="str">
        <f t="shared" si="1"/>
        <v>Low demand_15d</v>
      </c>
      <c r="G18" t="str">
        <f t="shared" si="2"/>
        <v>Low demand_15d</v>
      </c>
      <c r="H18" t="str">
        <f t="shared" si="4"/>
        <v>Low demand</v>
      </c>
      <c r="I18" t="s">
        <v>133</v>
      </c>
      <c r="N18">
        <f t="shared" si="5"/>
        <v>6</v>
      </c>
      <c r="P18" t="s">
        <v>136</v>
      </c>
    </row>
    <row r="19" spans="1:16">
      <c r="A19" t="str">
        <f t="shared" si="3"/>
        <v>vstacks_t5~0007</v>
      </c>
      <c r="B19" t="str">
        <f t="shared" si="1"/>
        <v>Fragmented World_15d</v>
      </c>
      <c r="G19" t="str">
        <f t="shared" si="2"/>
        <v>Fragmented World_15d</v>
      </c>
      <c r="H19" t="str">
        <f t="shared" si="4"/>
        <v>Fragmented World</v>
      </c>
      <c r="I19" t="s">
        <v>133</v>
      </c>
      <c r="N19">
        <f t="shared" si="5"/>
        <v>7</v>
      </c>
      <c r="P19" t="s">
        <v>136</v>
      </c>
    </row>
    <row r="20" spans="1:16">
      <c r="A20" t="str">
        <f>$C$1&amp;TEXT(N20,"0000")</f>
        <v>vstacks_w2~0001</v>
      </c>
      <c r="B20" t="str">
        <f t="shared" si="1"/>
        <v>Postponed Transition_2w</v>
      </c>
      <c r="G20" t="str">
        <f t="shared" si="2"/>
        <v>Postponed Transition_2w</v>
      </c>
      <c r="H20" t="str">
        <f t="shared" si="4"/>
        <v>Postponed Transition</v>
      </c>
      <c r="I20" t="s">
        <v>134</v>
      </c>
      <c r="N20">
        <f t="shared" si="5"/>
        <v>1</v>
      </c>
      <c r="P20" t="s">
        <v>137</v>
      </c>
    </row>
    <row r="21" spans="1:16">
      <c r="A21" t="str">
        <f t="shared" ref="A21:A26" si="6">$C$1&amp;TEXT(N21,"0000")</f>
        <v>vstacks_w2~0002</v>
      </c>
      <c r="B21" t="str">
        <f t="shared" si="1"/>
        <v>Target Net Zero 2050_2w</v>
      </c>
      <c r="G21" t="str">
        <f t="shared" si="2"/>
        <v>Target Net Zero 2050_2w</v>
      </c>
      <c r="H21" t="str">
        <f t="shared" si="4"/>
        <v>Target Net Zero 2050</v>
      </c>
      <c r="I21" t="s">
        <v>134</v>
      </c>
      <c r="N21">
        <f t="shared" si="5"/>
        <v>2</v>
      </c>
      <c r="P21" t="s">
        <v>137</v>
      </c>
    </row>
    <row r="22" spans="1:16">
      <c r="A22" t="str">
        <f t="shared" si="6"/>
        <v>vstacks_w2~0003</v>
      </c>
      <c r="B22" t="str">
        <f t="shared" si="1"/>
        <v>Declared NDCs_2w</v>
      </c>
      <c r="G22" t="str">
        <f t="shared" si="2"/>
        <v>Declared NDCs_2w</v>
      </c>
      <c r="H22" t="str">
        <f t="shared" si="4"/>
        <v>Declared NDCs</v>
      </c>
      <c r="I22" t="s">
        <v>134</v>
      </c>
      <c r="N22">
        <f t="shared" si="5"/>
        <v>3</v>
      </c>
      <c r="P22" t="s">
        <v>137</v>
      </c>
    </row>
    <row r="23" spans="1:16">
      <c r="A23" t="str">
        <f t="shared" si="6"/>
        <v>vstacks_w2~0004</v>
      </c>
      <c r="B23" t="str">
        <f t="shared" si="1"/>
        <v>Limited to 2 deg_2w</v>
      </c>
      <c r="G23" t="str">
        <f t="shared" si="2"/>
        <v>Limited to 2 deg_2w</v>
      </c>
      <c r="H23" t="str">
        <f t="shared" si="4"/>
        <v>Limited to 2 deg</v>
      </c>
      <c r="I23" t="s">
        <v>134</v>
      </c>
      <c r="N23">
        <f t="shared" si="5"/>
        <v>4</v>
      </c>
      <c r="P23" t="s">
        <v>137</v>
      </c>
    </row>
    <row r="24" spans="1:16">
      <c r="A24" t="str">
        <f t="shared" si="6"/>
        <v>vstacks_w2~0005</v>
      </c>
      <c r="B24" t="str">
        <f t="shared" si="1"/>
        <v>Current Policies_2w</v>
      </c>
      <c r="G24" t="str">
        <f t="shared" si="2"/>
        <v>Current Policies_2w</v>
      </c>
      <c r="H24" t="str">
        <f t="shared" si="4"/>
        <v>Current Policies</v>
      </c>
      <c r="I24" t="s">
        <v>134</v>
      </c>
      <c r="N24">
        <f t="shared" si="5"/>
        <v>5</v>
      </c>
      <c r="P24" t="s">
        <v>137</v>
      </c>
    </row>
    <row r="25" spans="1:16">
      <c r="A25" t="str">
        <f t="shared" si="6"/>
        <v>vstacks_w2~0006</v>
      </c>
      <c r="B25" t="str">
        <f t="shared" si="1"/>
        <v>Low demand_2w</v>
      </c>
      <c r="G25" t="str">
        <f t="shared" si="2"/>
        <v>Low demand_2w</v>
      </c>
      <c r="H25" t="str">
        <f t="shared" si="4"/>
        <v>Low demand</v>
      </c>
      <c r="I25" t="s">
        <v>134</v>
      </c>
      <c r="N25">
        <f t="shared" si="5"/>
        <v>6</v>
      </c>
      <c r="P25" t="s">
        <v>137</v>
      </c>
    </row>
    <row r="26" spans="1:16">
      <c r="A26" t="str">
        <f t="shared" si="6"/>
        <v>vstacks_w2~0007</v>
      </c>
      <c r="B26" t="str">
        <f t="shared" si="1"/>
        <v>Fragmented World_2w</v>
      </c>
      <c r="G26" t="str">
        <f t="shared" si="2"/>
        <v>Fragmented World_2w</v>
      </c>
      <c r="H26" t="str">
        <f t="shared" si="4"/>
        <v>Fragmented World</v>
      </c>
      <c r="I26" t="s">
        <v>134</v>
      </c>
      <c r="N26">
        <f t="shared" si="5"/>
        <v>7</v>
      </c>
      <c r="P26" t="s">
        <v>137</v>
      </c>
    </row>
    <row r="27" spans="1:16">
      <c r="A27" t="str">
        <f>$D$1&amp;TEXT(N27,"0000")</f>
        <v>vstacks_ts16~0001</v>
      </c>
      <c r="B27" t="str">
        <f t="shared" ref="B27:B40" si="7">G27</f>
        <v>Postponed Transition_16</v>
      </c>
      <c r="G27" t="str">
        <f t="shared" ref="G27:G40" si="8">H27&amp;P27</f>
        <v>Postponed Transition_16</v>
      </c>
      <c r="H27" t="str">
        <f t="shared" si="4"/>
        <v>Postponed Transition</v>
      </c>
      <c r="I27" t="s">
        <v>173</v>
      </c>
      <c r="N27">
        <f t="shared" si="5"/>
        <v>1</v>
      </c>
      <c r="P27" t="s">
        <v>175</v>
      </c>
    </row>
    <row r="28" spans="1:16">
      <c r="A28" t="str">
        <f t="shared" ref="A28:A33" si="9">$D$1&amp;TEXT(N28,"0000")</f>
        <v>vstacks_ts16~0002</v>
      </c>
      <c r="B28" t="str">
        <f t="shared" si="7"/>
        <v>Target Net Zero 2050_16</v>
      </c>
      <c r="G28" t="str">
        <f t="shared" si="8"/>
        <v>Target Net Zero 2050_16</v>
      </c>
      <c r="H28" t="str">
        <f t="shared" si="4"/>
        <v>Target Net Zero 2050</v>
      </c>
      <c r="I28" t="s">
        <v>173</v>
      </c>
      <c r="N28">
        <f t="shared" si="5"/>
        <v>2</v>
      </c>
      <c r="P28" t="s">
        <v>175</v>
      </c>
    </row>
    <row r="29" spans="1:16">
      <c r="A29" t="str">
        <f t="shared" si="9"/>
        <v>vstacks_ts16~0003</v>
      </c>
      <c r="B29" t="str">
        <f t="shared" si="7"/>
        <v>Declared NDCs_16</v>
      </c>
      <c r="G29" t="str">
        <f t="shared" si="8"/>
        <v>Declared NDCs_16</v>
      </c>
      <c r="H29" t="str">
        <f t="shared" si="4"/>
        <v>Declared NDCs</v>
      </c>
      <c r="I29" t="s">
        <v>173</v>
      </c>
      <c r="N29">
        <f t="shared" si="5"/>
        <v>3</v>
      </c>
      <c r="P29" t="s">
        <v>175</v>
      </c>
    </row>
    <row r="30" spans="1:16">
      <c r="A30" t="str">
        <f t="shared" si="9"/>
        <v>vstacks_ts16~0004</v>
      </c>
      <c r="B30" t="str">
        <f t="shared" si="7"/>
        <v>Limited to 2 deg_16</v>
      </c>
      <c r="G30" t="str">
        <f t="shared" si="8"/>
        <v>Limited to 2 deg_16</v>
      </c>
      <c r="H30" t="str">
        <f t="shared" si="4"/>
        <v>Limited to 2 deg</v>
      </c>
      <c r="I30" t="s">
        <v>173</v>
      </c>
      <c r="N30">
        <f t="shared" si="5"/>
        <v>4</v>
      </c>
      <c r="P30" t="s">
        <v>175</v>
      </c>
    </row>
    <row r="31" spans="1:16">
      <c r="A31" t="str">
        <f t="shared" si="9"/>
        <v>vstacks_ts16~0005</v>
      </c>
      <c r="B31" t="str">
        <f t="shared" si="7"/>
        <v>Current Policies_16</v>
      </c>
      <c r="G31" t="str">
        <f t="shared" si="8"/>
        <v>Current Policies_16</v>
      </c>
      <c r="H31" t="str">
        <f t="shared" si="4"/>
        <v>Current Policies</v>
      </c>
      <c r="I31" t="s">
        <v>173</v>
      </c>
      <c r="N31">
        <f t="shared" si="5"/>
        <v>5</v>
      </c>
      <c r="P31" t="s">
        <v>175</v>
      </c>
    </row>
    <row r="32" spans="1:16">
      <c r="A32" t="str">
        <f t="shared" si="9"/>
        <v>vstacks_ts16~0006</v>
      </c>
      <c r="B32" t="str">
        <f t="shared" si="7"/>
        <v>Low demand_16</v>
      </c>
      <c r="G32" t="str">
        <f t="shared" si="8"/>
        <v>Low demand_16</v>
      </c>
      <c r="H32" t="str">
        <f t="shared" si="4"/>
        <v>Low demand</v>
      </c>
      <c r="I32" t="s">
        <v>173</v>
      </c>
      <c r="N32">
        <f t="shared" si="5"/>
        <v>6</v>
      </c>
      <c r="P32" t="s">
        <v>175</v>
      </c>
    </row>
    <row r="33" spans="1:16">
      <c r="A33" t="str">
        <f t="shared" si="9"/>
        <v>vstacks_ts16~0007</v>
      </c>
      <c r="B33" t="str">
        <f t="shared" si="7"/>
        <v>Fragmented World_16</v>
      </c>
      <c r="G33" t="str">
        <f t="shared" si="8"/>
        <v>Fragmented World_16</v>
      </c>
      <c r="H33" t="str">
        <f t="shared" si="4"/>
        <v>Fragmented World</v>
      </c>
      <c r="I33" t="s">
        <v>173</v>
      </c>
      <c r="N33">
        <f t="shared" si="5"/>
        <v>7</v>
      </c>
      <c r="P33" t="s">
        <v>175</v>
      </c>
    </row>
    <row r="34" spans="1:16">
      <c r="A34" t="str">
        <f>$E$1&amp;TEXT(N34,"0000")</f>
        <v>vstacks_t_annual~0001</v>
      </c>
      <c r="B34" t="str">
        <f t="shared" si="7"/>
        <v>Postponed Transition_ann</v>
      </c>
      <c r="G34" t="str">
        <f t="shared" si="8"/>
        <v>Postponed Transition_ann</v>
      </c>
      <c r="H34" t="str">
        <f t="shared" si="4"/>
        <v>Postponed Transition</v>
      </c>
      <c r="I34" t="s">
        <v>174</v>
      </c>
      <c r="N34">
        <f t="shared" si="5"/>
        <v>1</v>
      </c>
      <c r="P34" t="s">
        <v>176</v>
      </c>
    </row>
    <row r="35" spans="1:16">
      <c r="A35" t="str">
        <f t="shared" ref="A35:A40" si="10">$E$1&amp;TEXT(N35,"0000")</f>
        <v>vstacks_t_annual~0002</v>
      </c>
      <c r="B35" t="str">
        <f t="shared" si="7"/>
        <v>Target Net Zero 2050_ann</v>
      </c>
      <c r="G35" t="str">
        <f t="shared" si="8"/>
        <v>Target Net Zero 2050_ann</v>
      </c>
      <c r="H35" t="str">
        <f t="shared" si="4"/>
        <v>Target Net Zero 2050</v>
      </c>
      <c r="I35" t="s">
        <v>174</v>
      </c>
      <c r="N35">
        <f t="shared" si="5"/>
        <v>2</v>
      </c>
      <c r="P35" t="s">
        <v>176</v>
      </c>
    </row>
    <row r="36" spans="1:16">
      <c r="A36" t="str">
        <f t="shared" si="10"/>
        <v>vstacks_t_annual~0003</v>
      </c>
      <c r="B36" t="str">
        <f t="shared" si="7"/>
        <v>Declared NDCs_ann</v>
      </c>
      <c r="G36" t="str">
        <f t="shared" si="8"/>
        <v>Declared NDCs_ann</v>
      </c>
      <c r="H36" t="str">
        <f t="shared" si="4"/>
        <v>Declared NDCs</v>
      </c>
      <c r="I36" t="s">
        <v>174</v>
      </c>
      <c r="N36">
        <f t="shared" si="5"/>
        <v>3</v>
      </c>
      <c r="P36" t="s">
        <v>176</v>
      </c>
    </row>
    <row r="37" spans="1:16">
      <c r="A37" t="str">
        <f t="shared" si="10"/>
        <v>vstacks_t_annual~0004</v>
      </c>
      <c r="B37" t="str">
        <f t="shared" si="7"/>
        <v>Limited to 2 deg_ann</v>
      </c>
      <c r="G37" t="str">
        <f t="shared" si="8"/>
        <v>Limited to 2 deg_ann</v>
      </c>
      <c r="H37" t="str">
        <f t="shared" si="4"/>
        <v>Limited to 2 deg</v>
      </c>
      <c r="I37" t="s">
        <v>174</v>
      </c>
      <c r="N37">
        <f t="shared" si="5"/>
        <v>4</v>
      </c>
      <c r="P37" t="s">
        <v>176</v>
      </c>
    </row>
    <row r="38" spans="1:16">
      <c r="A38" t="str">
        <f t="shared" si="10"/>
        <v>vstacks_t_annual~0005</v>
      </c>
      <c r="B38" t="str">
        <f t="shared" si="7"/>
        <v>Current Policies_ann</v>
      </c>
      <c r="G38" t="str">
        <f t="shared" si="8"/>
        <v>Current Policies_ann</v>
      </c>
      <c r="H38" t="str">
        <f t="shared" si="4"/>
        <v>Current Policies</v>
      </c>
      <c r="I38" t="s">
        <v>174</v>
      </c>
      <c r="N38">
        <f t="shared" si="5"/>
        <v>5</v>
      </c>
      <c r="P38" t="s">
        <v>176</v>
      </c>
    </row>
    <row r="39" spans="1:16">
      <c r="A39" t="str">
        <f t="shared" si="10"/>
        <v>vstacks_t_annual~0006</v>
      </c>
      <c r="B39" t="str">
        <f t="shared" si="7"/>
        <v>Low demand_ann</v>
      </c>
      <c r="G39" t="str">
        <f t="shared" si="8"/>
        <v>Low demand_ann</v>
      </c>
      <c r="H39" t="str">
        <f t="shared" si="4"/>
        <v>Low demand</v>
      </c>
      <c r="I39" t="s">
        <v>174</v>
      </c>
      <c r="N39">
        <f t="shared" si="5"/>
        <v>6</v>
      </c>
      <c r="P39" t="s">
        <v>176</v>
      </c>
    </row>
    <row r="40" spans="1:16">
      <c r="A40" t="str">
        <f t="shared" si="10"/>
        <v>vstacks_t_annual~0007</v>
      </c>
      <c r="B40" t="str">
        <f t="shared" si="7"/>
        <v>Fragmented World_ann</v>
      </c>
      <c r="G40" t="str">
        <f t="shared" si="8"/>
        <v>Fragmented World_ann</v>
      </c>
      <c r="H40" t="str">
        <f t="shared" si="4"/>
        <v>Fragmented World</v>
      </c>
      <c r="I40" t="s">
        <v>174</v>
      </c>
      <c r="N40">
        <f t="shared" si="5"/>
        <v>7</v>
      </c>
      <c r="P40" t="s">
        <v>176</v>
      </c>
    </row>
  </sheetData>
  <phoneticPr fontId="18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9"/>
  <dimension ref="A1:U13"/>
  <sheetViews>
    <sheetView zoomScaleNormal="100" workbookViewId="0">
      <pane ySplit="2" topLeftCell="A3" activePane="bottomLeft" state="frozen"/>
      <selection pane="bottomLeft" activeCell="C5" sqref="C5"/>
    </sheetView>
  </sheetViews>
  <sheetFormatPr defaultColWidth="9.1328125" defaultRowHeight="14.25"/>
  <cols>
    <col min="1" max="1" width="13.86328125" bestFit="1" customWidth="1"/>
    <col min="2" max="2" width="13.73046875" bestFit="1" customWidth="1"/>
    <col min="3" max="4" width="16.86328125" bestFit="1" customWidth="1"/>
    <col min="5" max="5" width="8.59765625" bestFit="1" customWidth="1"/>
    <col min="6" max="6" width="7.86328125" bestFit="1" customWidth="1"/>
    <col min="7" max="7" width="8.73046875" bestFit="1" customWidth="1"/>
    <col min="8" max="8" width="17.265625" bestFit="1" customWidth="1"/>
    <col min="9" max="9" width="12.73046875" bestFit="1" customWidth="1"/>
    <col min="10" max="10" width="8.59765625" bestFit="1" customWidth="1"/>
    <col min="11" max="12" width="8.73046875" bestFit="1" customWidth="1"/>
    <col min="13" max="13" width="9.265625" bestFit="1" customWidth="1"/>
    <col min="14" max="14" width="15.1328125" bestFit="1" customWidth="1"/>
    <col min="15" max="15" width="4.53125" bestFit="1" customWidth="1"/>
    <col min="16" max="16" width="22.59765625" bestFit="1" customWidth="1"/>
    <col min="17" max="17" width="8.6640625" bestFit="1" customWidth="1"/>
    <col min="18" max="18" width="6.53125" bestFit="1" customWidth="1"/>
    <col min="19" max="19" width="11.59765625" bestFit="1" customWidth="1"/>
    <col min="20" max="20" width="2.1328125" bestFit="1" customWidth="1"/>
    <col min="21" max="21" width="13.86328125" bestFit="1" customWidth="1"/>
    <col min="24" max="24" width="14.3984375" bestFit="1" customWidth="1"/>
    <col min="25" max="25" width="12.73046875" bestFit="1" customWidth="1"/>
    <col min="26" max="26" width="107.73046875" bestFit="1" customWidth="1"/>
  </cols>
  <sheetData>
    <row r="1" spans="1:21" ht="17.25" thickBot="1">
      <c r="A1" s="5" t="s">
        <v>21</v>
      </c>
    </row>
    <row r="2" spans="1:21" ht="15" thickTop="1" thickBot="1">
      <c r="A2" s="6" t="s">
        <v>11</v>
      </c>
      <c r="B2" s="6" t="s">
        <v>22</v>
      </c>
      <c r="C2" s="6" t="s">
        <v>12</v>
      </c>
      <c r="D2" s="6" t="s">
        <v>13</v>
      </c>
      <c r="E2" s="6" t="s">
        <v>17</v>
      </c>
      <c r="F2" s="6" t="s">
        <v>18</v>
      </c>
      <c r="G2" s="6" t="s">
        <v>19</v>
      </c>
      <c r="H2" s="6" t="s">
        <v>14</v>
      </c>
      <c r="I2" s="6" t="s">
        <v>15</v>
      </c>
      <c r="J2" s="6" t="s">
        <v>16</v>
      </c>
      <c r="K2" s="6" t="s">
        <v>0</v>
      </c>
      <c r="L2" s="6" t="s">
        <v>6</v>
      </c>
      <c r="M2" s="6" t="s">
        <v>23</v>
      </c>
      <c r="N2" s="6" t="s">
        <v>2</v>
      </c>
      <c r="O2" s="6" t="s">
        <v>1</v>
      </c>
      <c r="P2" s="6" t="s">
        <v>10</v>
      </c>
      <c r="Q2" s="6" t="s">
        <v>59</v>
      </c>
      <c r="R2" s="6" t="s">
        <v>60</v>
      </c>
    </row>
    <row r="3" spans="1:21">
      <c r="A3" t="s">
        <v>7</v>
      </c>
      <c r="C3" t="s">
        <v>116</v>
      </c>
      <c r="D3" s="2" t="s">
        <v>177</v>
      </c>
      <c r="K3" t="s">
        <v>8</v>
      </c>
      <c r="N3" t="s">
        <v>71</v>
      </c>
    </row>
    <row r="4" spans="1:21">
      <c r="A4" t="s">
        <v>36</v>
      </c>
      <c r="C4" t="s">
        <v>116</v>
      </c>
      <c r="D4" s="2" t="s">
        <v>177</v>
      </c>
      <c r="K4" t="s">
        <v>8</v>
      </c>
      <c r="N4" t="s">
        <v>80</v>
      </c>
      <c r="T4" s="8" t="s">
        <v>44</v>
      </c>
      <c r="U4" s="8"/>
    </row>
    <row r="5" spans="1:21">
      <c r="A5" t="s">
        <v>5</v>
      </c>
      <c r="C5" t="s">
        <v>117</v>
      </c>
      <c r="D5" s="2" t="s">
        <v>177</v>
      </c>
      <c r="I5" t="s">
        <v>178</v>
      </c>
      <c r="K5" t="s">
        <v>81</v>
      </c>
      <c r="N5" t="s">
        <v>82</v>
      </c>
      <c r="T5" s="3" t="s">
        <v>45</v>
      </c>
      <c r="U5" s="3" t="s">
        <v>53</v>
      </c>
    </row>
    <row r="6" spans="1:21">
      <c r="A6" t="s">
        <v>61</v>
      </c>
      <c r="C6" t="s">
        <v>157</v>
      </c>
      <c r="D6" s="2"/>
      <c r="H6" t="s">
        <v>26</v>
      </c>
      <c r="I6" s="2" t="s">
        <v>100</v>
      </c>
      <c r="K6" t="s">
        <v>87</v>
      </c>
      <c r="N6" t="s">
        <v>42</v>
      </c>
      <c r="Q6" t="s">
        <v>119</v>
      </c>
      <c r="T6" s="3"/>
      <c r="U6" s="3"/>
    </row>
    <row r="7" spans="1:21">
      <c r="A7" t="s">
        <v>5</v>
      </c>
      <c r="I7" s="2" t="s">
        <v>138</v>
      </c>
      <c r="K7" t="s">
        <v>140</v>
      </c>
      <c r="N7" t="s">
        <v>142</v>
      </c>
      <c r="T7" s="3"/>
      <c r="U7" s="3"/>
    </row>
    <row r="8" spans="1:21">
      <c r="A8" t="s">
        <v>5</v>
      </c>
      <c r="I8" s="2" t="s">
        <v>139</v>
      </c>
      <c r="K8" t="s">
        <v>141</v>
      </c>
      <c r="N8" t="s">
        <v>143</v>
      </c>
      <c r="T8" s="3"/>
      <c r="U8" s="3"/>
    </row>
    <row r="9" spans="1:21">
      <c r="A9" t="s">
        <v>30</v>
      </c>
      <c r="C9" t="s">
        <v>116</v>
      </c>
      <c r="D9" s="2" t="s">
        <v>118</v>
      </c>
      <c r="K9" t="s">
        <v>43</v>
      </c>
      <c r="N9" t="s">
        <v>83</v>
      </c>
    </row>
    <row r="10" spans="1:21">
      <c r="A10" s="4" t="s">
        <v>29</v>
      </c>
      <c r="B10" s="4" t="s">
        <v>57</v>
      </c>
      <c r="H10" t="s">
        <v>26</v>
      </c>
      <c r="K10" t="s">
        <v>84</v>
      </c>
      <c r="N10" t="s">
        <v>46</v>
      </c>
      <c r="P10" t="s">
        <v>47</v>
      </c>
      <c r="Q10" t="s">
        <v>48</v>
      </c>
    </row>
    <row r="11" spans="1:21">
      <c r="A11" s="4" t="s">
        <v>29</v>
      </c>
      <c r="B11" s="4" t="s">
        <v>57</v>
      </c>
      <c r="I11" t="s">
        <v>153</v>
      </c>
      <c r="K11" t="s">
        <v>154</v>
      </c>
      <c r="N11" t="s">
        <v>155</v>
      </c>
    </row>
    <row r="12" spans="1:21">
      <c r="A12" t="s">
        <v>49</v>
      </c>
      <c r="K12" t="s">
        <v>85</v>
      </c>
      <c r="N12" t="s">
        <v>50</v>
      </c>
      <c r="P12" t="s">
        <v>52</v>
      </c>
      <c r="Q12" t="s">
        <v>51</v>
      </c>
    </row>
    <row r="13" spans="1:21">
      <c r="A13" s="4" t="s">
        <v>58</v>
      </c>
      <c r="B13" s="4" t="s">
        <v>36</v>
      </c>
      <c r="K13" t="s">
        <v>84</v>
      </c>
      <c r="N13" t="s">
        <v>62</v>
      </c>
      <c r="Q13" t="s">
        <v>45</v>
      </c>
    </row>
  </sheetData>
  <mergeCells count="1">
    <mergeCell ref="T4:U4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8EC7F-95E3-4526-8B78-C58A96098159}">
  <dimension ref="C1:K3"/>
  <sheetViews>
    <sheetView zoomScaleNormal="100" workbookViewId="0">
      <selection activeCell="J3" sqref="J3"/>
    </sheetView>
  </sheetViews>
  <sheetFormatPr defaultRowHeight="14.25"/>
  <cols>
    <col min="3" max="3" width="17.53125" bestFit="1" customWidth="1"/>
    <col min="4" max="4" width="17.796875" bestFit="1" customWidth="1"/>
    <col min="5" max="5" width="24.1328125" bestFit="1" customWidth="1"/>
    <col min="6" max="6" width="9" bestFit="1" customWidth="1"/>
    <col min="7" max="7" width="8.19921875" bestFit="1" customWidth="1"/>
    <col min="8" max="8" width="5.796875" bestFit="1" customWidth="1"/>
    <col min="9" max="9" width="10.19921875" bestFit="1" customWidth="1"/>
    <col min="10" max="10" width="10.33203125" bestFit="1" customWidth="1"/>
    <col min="11" max="11" width="12.46484375" bestFit="1" customWidth="1"/>
  </cols>
  <sheetData>
    <row r="1" spans="3:11">
      <c r="C1" t="s">
        <v>104</v>
      </c>
    </row>
    <row r="2" spans="3:11">
      <c r="C2" t="s">
        <v>105</v>
      </c>
      <c r="D2" t="s">
        <v>106</v>
      </c>
      <c r="E2" s="1" t="s">
        <v>2</v>
      </c>
      <c r="F2" t="s">
        <v>0</v>
      </c>
      <c r="G2" t="s">
        <v>59</v>
      </c>
      <c r="H2" t="s">
        <v>107</v>
      </c>
      <c r="I2" t="s">
        <v>108</v>
      </c>
      <c r="J2" t="s">
        <v>109</v>
      </c>
      <c r="K2" t="s">
        <v>10</v>
      </c>
    </row>
    <row r="3" spans="3:11">
      <c r="C3" t="s">
        <v>82</v>
      </c>
      <c r="D3" t="s">
        <v>71</v>
      </c>
      <c r="E3" s="7" t="s">
        <v>110</v>
      </c>
      <c r="F3" t="s">
        <v>111</v>
      </c>
      <c r="G3" t="s">
        <v>45</v>
      </c>
      <c r="I3" t="s">
        <v>112</v>
      </c>
      <c r="J3" t="s">
        <v>45</v>
      </c>
    </row>
  </sheetData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44EBE-400A-4EA2-9DA1-076783A77DFC}">
  <dimension ref="A3:S6"/>
  <sheetViews>
    <sheetView workbookViewId="0">
      <selection activeCell="A6" sqref="A6"/>
    </sheetView>
  </sheetViews>
  <sheetFormatPr defaultRowHeight="14.25"/>
  <cols>
    <col min="1" max="1" width="30.86328125" bestFit="1" customWidth="1"/>
    <col min="2" max="2" width="8.06640625" bestFit="1" customWidth="1"/>
    <col min="3" max="3" width="7.73046875" bestFit="1" customWidth="1"/>
    <col min="4" max="4" width="7.6640625" bestFit="1" customWidth="1"/>
    <col min="5" max="5" width="7" bestFit="1" customWidth="1"/>
    <col min="6" max="6" width="7.796875" bestFit="1" customWidth="1"/>
    <col min="7" max="7" width="255.59765625" bestFit="1" customWidth="1"/>
    <col min="8" max="8" width="7.73046875" bestFit="1" customWidth="1"/>
    <col min="9" max="9" width="7.6640625" bestFit="1" customWidth="1"/>
    <col min="10" max="10" width="4.3984375" bestFit="1" customWidth="1"/>
    <col min="11" max="11" width="2.59765625" bestFit="1" customWidth="1"/>
    <col min="12" max="12" width="5.19921875" bestFit="1" customWidth="1"/>
    <col min="13" max="13" width="27.53125" bestFit="1" customWidth="1"/>
    <col min="14" max="14" width="4.53125" bestFit="1" customWidth="1"/>
    <col min="15" max="15" width="5.19921875" bestFit="1" customWidth="1"/>
    <col min="16" max="16" width="8.6640625" bestFit="1" customWidth="1"/>
    <col min="17" max="17" width="5.9296875" bestFit="1" customWidth="1"/>
    <col min="18" max="18" width="11.33203125" bestFit="1" customWidth="1"/>
    <col min="19" max="19" width="15.796875" bestFit="1" customWidth="1"/>
  </cols>
  <sheetData>
    <row r="3" spans="1:19" ht="17.25" thickBot="1">
      <c r="A3" s="5" t="s">
        <v>181</v>
      </c>
    </row>
    <row r="4" spans="1:19" ht="15" thickTop="1" thickBot="1">
      <c r="A4" s="6" t="s">
        <v>11</v>
      </c>
      <c r="B4" s="6" t="s">
        <v>12</v>
      </c>
      <c r="C4" s="6" t="s">
        <v>13</v>
      </c>
      <c r="D4" s="6" t="s">
        <v>17</v>
      </c>
      <c r="E4" s="6" t="s">
        <v>18</v>
      </c>
      <c r="F4" s="6" t="s">
        <v>19</v>
      </c>
      <c r="G4" s="6" t="s">
        <v>14</v>
      </c>
      <c r="H4" s="6" t="s">
        <v>15</v>
      </c>
      <c r="I4" s="6" t="s">
        <v>16</v>
      </c>
      <c r="J4" s="6" t="s">
        <v>0</v>
      </c>
      <c r="K4" s="6" t="s">
        <v>6</v>
      </c>
      <c r="L4" s="6" t="s">
        <v>23</v>
      </c>
      <c r="M4" s="6" t="s">
        <v>2</v>
      </c>
      <c r="N4" s="6" t="s">
        <v>1</v>
      </c>
      <c r="O4" s="6" t="s">
        <v>10</v>
      </c>
      <c r="P4" s="6" t="s">
        <v>59</v>
      </c>
      <c r="Q4" s="6" t="s">
        <v>107</v>
      </c>
      <c r="R4" s="6" t="s">
        <v>179</v>
      </c>
      <c r="S4" s="6" t="s">
        <v>180</v>
      </c>
    </row>
    <row r="5" spans="1:19">
      <c r="A5" t="s">
        <v>5</v>
      </c>
      <c r="B5" t="str">
        <f>_xlfn.TEXTJOIN(",",TRUE,PSet_MAP!$A$3:$A$49)</f>
        <v>CCGT,Int Comb,Gas_Oil Steam,OCGT (Peaker),Subcritical Coal,Supercritical Coal,IGCC,Bio Power,Solar Util,Wind onshore,Wind offshore,Geothermal P,Hydro Dam,Hydro RoR,Nuclear P,Nuclear SMR,Hydro pumped stg,Util Batt Stg,EV Batt,Demand,Transformers Dn,Transformers Up,Grid-220V,Grid-400V,Grid-380V,Grid-225V,Grid-330V,Grid-275V,Grid-420V,Grid-300V,Grid-500V,Grid-750V,Grid-450V,Grid-515V,Grid-525V,Grid-320V,Grid-150V,Grid-270V,Grid-350V,Grid-250V,Grid-200V,Grid-236V,Grid-600V,Aggregators,DUMMY_IMP</v>
      </c>
      <c r="G5" t="str">
        <f>_xlfn.TEXTJOIN(",",TRUE,CSET_MAP!$A$3:$A$43)</f>
        <v>Elec-220V,Elec-400V,Elec-380V,Elec-225V,Elec-330V,Elec-275V,Elec-420V,Elec-300V,Elec-500V,Elec-750V,Elec-450V,Elec-515V,Elec-525V,Elec-320V,Elec-150V,Elec-270V,Elec-350V,Elec-250V,Elec-200V,Elec-236V,Elec-600V,Solar elec,Wind elec,fossil,renewable,bioenergy,hydrogen,nuclear,ELC,buildings,industry,transport,EVs</v>
      </c>
      <c r="J5" t="s">
        <v>182</v>
      </c>
      <c r="M5" t="s">
        <v>214</v>
      </c>
      <c r="S5">
        <v>-1</v>
      </c>
    </row>
    <row r="6" spans="1:19">
      <c r="A6" t="s">
        <v>183</v>
      </c>
      <c r="B6" t="str">
        <f>_xlfn.TEXTJOIN(",",TRUE,PSet_MAP!$A$3:$A$49)</f>
        <v>CCGT,Int Comb,Gas_Oil Steam,OCGT (Peaker),Subcritical Coal,Supercritical Coal,IGCC,Bio Power,Solar Util,Wind onshore,Wind offshore,Geothermal P,Hydro Dam,Hydro RoR,Nuclear P,Nuclear SMR,Hydro pumped stg,Util Batt Stg,EV Batt,Demand,Transformers Dn,Transformers Up,Grid-220V,Grid-400V,Grid-380V,Grid-225V,Grid-330V,Grid-275V,Grid-420V,Grid-300V,Grid-500V,Grid-750V,Grid-450V,Grid-515V,Grid-525V,Grid-320V,Grid-150V,Grid-270V,Grid-350V,Grid-250V,Grid-200V,Grid-236V,Grid-600V,Aggregators,DUMMY_IMP</v>
      </c>
      <c r="G6" t="str">
        <f>_xlfn.TEXTJOIN(",",TRUE,CSET_MAP!$A$3:$A$43)</f>
        <v>Elec-220V,Elec-400V,Elec-380V,Elec-225V,Elec-330V,Elec-275V,Elec-420V,Elec-300V,Elec-500V,Elec-750V,Elec-450V,Elec-515V,Elec-525V,Elec-320V,Elec-150V,Elec-270V,Elec-350V,Elec-250V,Elec-200V,Elec-236V,Elec-600V,Solar elec,Wind elec,fossil,renewable,bioenergy,hydrogen,nuclear,ELC,buildings,industry,transport,EVs</v>
      </c>
      <c r="J6" t="s">
        <v>182</v>
      </c>
      <c r="M6" t="s">
        <v>215</v>
      </c>
      <c r="S6">
        <v>-1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C47"/>
  <sheetViews>
    <sheetView workbookViewId="0">
      <selection activeCell="A3" sqref="A3:A47"/>
    </sheetView>
  </sheetViews>
  <sheetFormatPr defaultColWidth="9.1328125" defaultRowHeight="14.25"/>
  <cols>
    <col min="1" max="1" width="15.265625" bestFit="1" customWidth="1"/>
    <col min="2" max="3" width="11.59765625" bestFit="1" customWidth="1"/>
    <col min="6" max="6" width="11" bestFit="1" customWidth="1"/>
  </cols>
  <sheetData>
    <row r="1" spans="1:3">
      <c r="A1" s="1" t="s">
        <v>24</v>
      </c>
    </row>
    <row r="2" spans="1:3">
      <c r="A2" t="s">
        <v>25</v>
      </c>
      <c r="B2" t="s">
        <v>1</v>
      </c>
      <c r="C2" t="s">
        <v>10</v>
      </c>
    </row>
    <row r="3" spans="1:3">
      <c r="A3" t="s">
        <v>88</v>
      </c>
      <c r="B3" t="str">
        <f>A3</f>
        <v>CCGT</v>
      </c>
    </row>
    <row r="4" spans="1:3">
      <c r="A4" t="s">
        <v>89</v>
      </c>
      <c r="B4" t="str">
        <f t="shared" ref="B4:B47" si="0">A4</f>
        <v>Int Comb</v>
      </c>
    </row>
    <row r="5" spans="1:3">
      <c r="A5" t="s">
        <v>90</v>
      </c>
      <c r="B5" t="str">
        <f t="shared" si="0"/>
        <v>Gas_Oil Steam</v>
      </c>
    </row>
    <row r="6" spans="1:3">
      <c r="A6" t="s">
        <v>91</v>
      </c>
      <c r="B6" t="str">
        <f t="shared" si="0"/>
        <v>OCGT (Peaker)</v>
      </c>
    </row>
    <row r="7" spans="1:3">
      <c r="A7" t="s">
        <v>92</v>
      </c>
      <c r="B7" t="str">
        <f t="shared" si="0"/>
        <v>Subcritical Coal</v>
      </c>
    </row>
    <row r="8" spans="1:3">
      <c r="A8" t="s">
        <v>93</v>
      </c>
      <c r="B8" t="str">
        <f t="shared" si="0"/>
        <v>Supercritical Coal</v>
      </c>
    </row>
    <row r="9" spans="1:3">
      <c r="A9" t="s">
        <v>94</v>
      </c>
      <c r="B9" t="str">
        <f t="shared" si="0"/>
        <v>IGCC</v>
      </c>
    </row>
    <row r="10" spans="1:3">
      <c r="A10" t="s">
        <v>217</v>
      </c>
      <c r="B10" t="str">
        <f t="shared" si="0"/>
        <v>Bio Power</v>
      </c>
    </row>
    <row r="11" spans="1:3">
      <c r="A11" t="s">
        <v>218</v>
      </c>
      <c r="B11" t="str">
        <f t="shared" si="0"/>
        <v>Solar Util</v>
      </c>
    </row>
    <row r="12" spans="1:3">
      <c r="A12" t="s">
        <v>95</v>
      </c>
      <c r="B12" t="str">
        <f t="shared" si="0"/>
        <v>Wind onshore</v>
      </c>
    </row>
    <row r="13" spans="1:3">
      <c r="A13" t="s">
        <v>96</v>
      </c>
      <c r="B13" t="str">
        <f t="shared" si="0"/>
        <v>Wind offshore</v>
      </c>
    </row>
    <row r="14" spans="1:3">
      <c r="A14" t="s">
        <v>219</v>
      </c>
      <c r="B14" t="str">
        <f t="shared" si="0"/>
        <v>Geothermal P</v>
      </c>
    </row>
    <row r="15" spans="1:3">
      <c r="A15" t="s">
        <v>223</v>
      </c>
      <c r="B15" t="str">
        <f t="shared" si="0"/>
        <v>Hydro Dam</v>
      </c>
    </row>
    <row r="16" spans="1:3">
      <c r="A16" t="s">
        <v>220</v>
      </c>
      <c r="B16" t="str">
        <f t="shared" si="0"/>
        <v>Hydro RoR</v>
      </c>
    </row>
    <row r="17" spans="1:2">
      <c r="A17" t="s">
        <v>221</v>
      </c>
      <c r="B17" t="str">
        <f t="shared" si="0"/>
        <v>Nuclear P</v>
      </c>
    </row>
    <row r="18" spans="1:2">
      <c r="A18" t="s">
        <v>222</v>
      </c>
      <c r="B18" t="str">
        <f t="shared" si="0"/>
        <v>Nuclear SMR</v>
      </c>
    </row>
    <row r="19" spans="1:2">
      <c r="A19" t="s">
        <v>97</v>
      </c>
      <c r="B19" t="str">
        <f t="shared" si="0"/>
        <v>Hydro pumped stg</v>
      </c>
    </row>
    <row r="20" spans="1:2">
      <c r="A20" t="s">
        <v>98</v>
      </c>
      <c r="B20" t="str">
        <f t="shared" si="0"/>
        <v>Util Batt Stg</v>
      </c>
    </row>
    <row r="21" spans="1:2">
      <c r="A21" t="s">
        <v>99</v>
      </c>
      <c r="B21" t="str">
        <f t="shared" si="0"/>
        <v>EV Batt</v>
      </c>
    </row>
    <row r="22" spans="1:2">
      <c r="A22" t="s">
        <v>184</v>
      </c>
      <c r="B22" t="str">
        <f t="shared" si="0"/>
        <v>Demand</v>
      </c>
    </row>
    <row r="23" spans="1:2">
      <c r="A23" t="s">
        <v>250</v>
      </c>
      <c r="B23" t="str">
        <f t="shared" si="0"/>
        <v>Transformers Dn</v>
      </c>
    </row>
    <row r="24" spans="1:2">
      <c r="A24" t="s">
        <v>251</v>
      </c>
      <c r="B24" t="str">
        <f t="shared" si="0"/>
        <v>Transformers Up</v>
      </c>
    </row>
    <row r="25" spans="1:2">
      <c r="A25" t="s">
        <v>227</v>
      </c>
      <c r="B25" t="str">
        <f t="shared" si="0"/>
        <v>Grid-220V</v>
      </c>
    </row>
    <row r="26" spans="1:2">
      <c r="A26" t="s">
        <v>228</v>
      </c>
      <c r="B26" t="str">
        <f t="shared" si="0"/>
        <v>Grid-400V</v>
      </c>
    </row>
    <row r="27" spans="1:2">
      <c r="A27" t="s">
        <v>229</v>
      </c>
      <c r="B27" t="str">
        <f t="shared" si="0"/>
        <v>Grid-380V</v>
      </c>
    </row>
    <row r="28" spans="1:2">
      <c r="A28" t="s">
        <v>230</v>
      </c>
      <c r="B28" t="str">
        <f t="shared" si="0"/>
        <v>Grid-225V</v>
      </c>
    </row>
    <row r="29" spans="1:2">
      <c r="A29" t="s">
        <v>231</v>
      </c>
      <c r="B29" t="str">
        <f t="shared" si="0"/>
        <v>Grid-330V</v>
      </c>
    </row>
    <row r="30" spans="1:2">
      <c r="A30" t="s">
        <v>232</v>
      </c>
      <c r="B30" t="str">
        <f t="shared" si="0"/>
        <v>Grid-275V</v>
      </c>
    </row>
    <row r="31" spans="1:2">
      <c r="A31" t="s">
        <v>233</v>
      </c>
      <c r="B31" t="str">
        <f t="shared" si="0"/>
        <v>Grid-420V</v>
      </c>
    </row>
    <row r="32" spans="1:2">
      <c r="A32" t="s">
        <v>234</v>
      </c>
      <c r="B32" t="str">
        <f t="shared" si="0"/>
        <v>Grid-300V</v>
      </c>
    </row>
    <row r="33" spans="1:2">
      <c r="A33" t="s">
        <v>235</v>
      </c>
      <c r="B33" t="str">
        <f t="shared" si="0"/>
        <v>Grid-500V</v>
      </c>
    </row>
    <row r="34" spans="1:2">
      <c r="A34" t="s">
        <v>236</v>
      </c>
      <c r="B34" t="str">
        <f t="shared" si="0"/>
        <v>Grid-750V</v>
      </c>
    </row>
    <row r="35" spans="1:2">
      <c r="A35" t="s">
        <v>237</v>
      </c>
      <c r="B35" t="str">
        <f t="shared" si="0"/>
        <v>Grid-450V</v>
      </c>
    </row>
    <row r="36" spans="1:2">
      <c r="A36" t="s">
        <v>238</v>
      </c>
      <c r="B36" t="str">
        <f t="shared" si="0"/>
        <v>Grid-515V</v>
      </c>
    </row>
    <row r="37" spans="1:2">
      <c r="A37" t="s">
        <v>239</v>
      </c>
      <c r="B37" t="str">
        <f t="shared" si="0"/>
        <v>Grid-525V</v>
      </c>
    </row>
    <row r="38" spans="1:2">
      <c r="A38" t="s">
        <v>240</v>
      </c>
      <c r="B38" t="str">
        <f t="shared" si="0"/>
        <v>Grid-320V</v>
      </c>
    </row>
    <row r="39" spans="1:2">
      <c r="A39" t="s">
        <v>241</v>
      </c>
      <c r="B39" t="str">
        <f t="shared" si="0"/>
        <v>Grid-150V</v>
      </c>
    </row>
    <row r="40" spans="1:2">
      <c r="A40" t="s">
        <v>242</v>
      </c>
      <c r="B40" t="str">
        <f t="shared" si="0"/>
        <v>Grid-270V</v>
      </c>
    </row>
    <row r="41" spans="1:2">
      <c r="A41" t="s">
        <v>243</v>
      </c>
      <c r="B41" t="str">
        <f t="shared" si="0"/>
        <v>Grid-350V</v>
      </c>
    </row>
    <row r="42" spans="1:2">
      <c r="A42" t="s">
        <v>244</v>
      </c>
      <c r="B42" t="str">
        <f t="shared" si="0"/>
        <v>Grid-250V</v>
      </c>
    </row>
    <row r="43" spans="1:2">
      <c r="A43" t="s">
        <v>245</v>
      </c>
      <c r="B43" t="str">
        <f t="shared" si="0"/>
        <v>Grid-200V</v>
      </c>
    </row>
    <row r="44" spans="1:2">
      <c r="A44" t="s">
        <v>246</v>
      </c>
      <c r="B44" t="str">
        <f t="shared" si="0"/>
        <v>Grid-236V</v>
      </c>
    </row>
    <row r="45" spans="1:2">
      <c r="A45" t="s">
        <v>247</v>
      </c>
      <c r="B45" t="str">
        <f t="shared" si="0"/>
        <v>Grid-600V</v>
      </c>
    </row>
    <row r="46" spans="1:2">
      <c r="A46" t="s">
        <v>248</v>
      </c>
      <c r="B46" t="str">
        <f t="shared" si="0"/>
        <v>Aggregators</v>
      </c>
    </row>
    <row r="47" spans="1:2">
      <c r="A47" t="s">
        <v>249</v>
      </c>
      <c r="B47" t="str">
        <f t="shared" si="0"/>
        <v>DUMMY_IMP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766D8-7F73-4A5A-98A5-9C85D527817F}">
  <dimension ref="A1:C35"/>
  <sheetViews>
    <sheetView workbookViewId="0">
      <selection activeCell="A35" sqref="A35"/>
    </sheetView>
  </sheetViews>
  <sheetFormatPr defaultRowHeight="14.25"/>
  <cols>
    <col min="1" max="1" width="11" bestFit="1" customWidth="1"/>
  </cols>
  <sheetData>
    <row r="1" spans="1:3">
      <c r="A1" s="1" t="s">
        <v>72</v>
      </c>
    </row>
    <row r="2" spans="1:3">
      <c r="A2" t="s">
        <v>73</v>
      </c>
      <c r="B2" t="s">
        <v>1</v>
      </c>
      <c r="C2" t="s">
        <v>10</v>
      </c>
    </row>
    <row r="3" spans="1:3">
      <c r="A3" t="s">
        <v>185</v>
      </c>
      <c r="B3" t="str">
        <f>A3</f>
        <v>Elec-220V</v>
      </c>
    </row>
    <row r="4" spans="1:3">
      <c r="A4" t="s">
        <v>186</v>
      </c>
      <c r="B4" t="str">
        <f t="shared" ref="B4:B35" si="0">A4</f>
        <v>Elec-400V</v>
      </c>
    </row>
    <row r="5" spans="1:3">
      <c r="A5" t="s">
        <v>187</v>
      </c>
      <c r="B5" t="str">
        <f t="shared" si="0"/>
        <v>Elec-380V</v>
      </c>
    </row>
    <row r="6" spans="1:3">
      <c r="A6" t="s">
        <v>188</v>
      </c>
      <c r="B6" t="str">
        <f t="shared" si="0"/>
        <v>Elec-225V</v>
      </c>
    </row>
    <row r="7" spans="1:3">
      <c r="A7" t="s">
        <v>189</v>
      </c>
      <c r="B7" t="str">
        <f t="shared" si="0"/>
        <v>Elec-330V</v>
      </c>
    </row>
    <row r="8" spans="1:3">
      <c r="A8" t="s">
        <v>190</v>
      </c>
      <c r="B8" t="str">
        <f t="shared" si="0"/>
        <v>Elec-275V</v>
      </c>
    </row>
    <row r="9" spans="1:3">
      <c r="A9" t="s">
        <v>191</v>
      </c>
      <c r="B9" t="str">
        <f t="shared" si="0"/>
        <v>Elec-420V</v>
      </c>
    </row>
    <row r="10" spans="1:3">
      <c r="A10" t="s">
        <v>192</v>
      </c>
      <c r="B10" t="str">
        <f t="shared" si="0"/>
        <v>Elec-300V</v>
      </c>
    </row>
    <row r="11" spans="1:3">
      <c r="A11" t="s">
        <v>193</v>
      </c>
      <c r="B11" t="str">
        <f t="shared" si="0"/>
        <v>Elec-500V</v>
      </c>
    </row>
    <row r="12" spans="1:3">
      <c r="A12" t="s">
        <v>194</v>
      </c>
      <c r="B12" t="str">
        <f t="shared" si="0"/>
        <v>Elec-750V</v>
      </c>
    </row>
    <row r="13" spans="1:3">
      <c r="A13" t="s">
        <v>195</v>
      </c>
      <c r="B13" t="str">
        <f t="shared" si="0"/>
        <v>Elec-450V</v>
      </c>
    </row>
    <row r="14" spans="1:3">
      <c r="A14" t="s">
        <v>196</v>
      </c>
      <c r="B14" t="str">
        <f t="shared" si="0"/>
        <v>Elec-515V</v>
      </c>
    </row>
    <row r="15" spans="1:3">
      <c r="A15" t="s">
        <v>197</v>
      </c>
      <c r="B15" t="str">
        <f t="shared" si="0"/>
        <v>Elec-525V</v>
      </c>
    </row>
    <row r="16" spans="1:3">
      <c r="A16" t="s">
        <v>198</v>
      </c>
      <c r="B16" t="str">
        <f t="shared" si="0"/>
        <v>Elec-320V</v>
      </c>
    </row>
    <row r="17" spans="1:2">
      <c r="A17" t="s">
        <v>199</v>
      </c>
      <c r="B17" t="str">
        <f t="shared" si="0"/>
        <v>Elec-150V</v>
      </c>
    </row>
    <row r="18" spans="1:2">
      <c r="A18" t="s">
        <v>200</v>
      </c>
      <c r="B18" t="str">
        <f t="shared" si="0"/>
        <v>Elec-270V</v>
      </c>
    </row>
    <row r="19" spans="1:2">
      <c r="A19" t="s">
        <v>201</v>
      </c>
      <c r="B19" t="str">
        <f t="shared" si="0"/>
        <v>Elec-350V</v>
      </c>
    </row>
    <row r="20" spans="1:2">
      <c r="A20" t="s">
        <v>202</v>
      </c>
      <c r="B20" t="str">
        <f t="shared" si="0"/>
        <v>Elec-250V</v>
      </c>
    </row>
    <row r="21" spans="1:2">
      <c r="A21" t="s">
        <v>203</v>
      </c>
      <c r="B21" t="str">
        <f t="shared" si="0"/>
        <v>Elec-200V</v>
      </c>
    </row>
    <row r="22" spans="1:2">
      <c r="A22" t="s">
        <v>204</v>
      </c>
      <c r="B22" t="str">
        <f t="shared" si="0"/>
        <v>Elec-236V</v>
      </c>
    </row>
    <row r="23" spans="1:2">
      <c r="A23" t="s">
        <v>205</v>
      </c>
      <c r="B23" t="str">
        <f t="shared" si="0"/>
        <v>Elec-600V</v>
      </c>
    </row>
    <row r="24" spans="1:2">
      <c r="A24" t="s">
        <v>224</v>
      </c>
      <c r="B24" t="str">
        <f t="shared" si="0"/>
        <v>Solar elec</v>
      </c>
    </row>
    <row r="25" spans="1:2">
      <c r="A25" t="s">
        <v>225</v>
      </c>
      <c r="B25" t="str">
        <f t="shared" si="0"/>
        <v>Wind elec</v>
      </c>
    </row>
    <row r="26" spans="1:2">
      <c r="A26" t="s">
        <v>216</v>
      </c>
      <c r="B26" t="str">
        <f t="shared" si="0"/>
        <v>fossil</v>
      </c>
    </row>
    <row r="27" spans="1:2">
      <c r="A27" t="s">
        <v>226</v>
      </c>
      <c r="B27" t="str">
        <f t="shared" si="0"/>
        <v>renewable</v>
      </c>
    </row>
    <row r="28" spans="1:2">
      <c r="A28" t="s">
        <v>206</v>
      </c>
      <c r="B28" t="str">
        <f t="shared" si="0"/>
        <v>bioenergy</v>
      </c>
    </row>
    <row r="29" spans="1:2">
      <c r="A29" t="s">
        <v>207</v>
      </c>
      <c r="B29" t="str">
        <f t="shared" si="0"/>
        <v>hydrogen</v>
      </c>
    </row>
    <row r="30" spans="1:2">
      <c r="A30" t="s">
        <v>208</v>
      </c>
      <c r="B30" t="str">
        <f t="shared" si="0"/>
        <v>nuclear</v>
      </c>
    </row>
    <row r="31" spans="1:2">
      <c r="A31" t="s">
        <v>209</v>
      </c>
      <c r="B31" t="str">
        <f t="shared" si="0"/>
        <v>ELC</v>
      </c>
    </row>
    <row r="32" spans="1:2">
      <c r="A32" t="s">
        <v>210</v>
      </c>
      <c r="B32" t="str">
        <f t="shared" si="0"/>
        <v>buildings</v>
      </c>
    </row>
    <row r="33" spans="1:2">
      <c r="A33" t="s">
        <v>211</v>
      </c>
      <c r="B33" t="str">
        <f t="shared" si="0"/>
        <v>industry</v>
      </c>
    </row>
    <row r="34" spans="1:2">
      <c r="A34" t="s">
        <v>212</v>
      </c>
      <c r="B34" t="str">
        <f t="shared" si="0"/>
        <v>transport</v>
      </c>
    </row>
    <row r="35" spans="1:2">
      <c r="A35" t="s">
        <v>213</v>
      </c>
      <c r="B35" t="str">
        <f t="shared" si="0"/>
        <v>EVs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/>
  <dimension ref="A1:C2"/>
  <sheetViews>
    <sheetView workbookViewId="0">
      <pane ySplit="2" topLeftCell="A3" activePane="bottomLeft" state="frozen"/>
      <selection pane="bottomLeft" activeCell="A3" sqref="A3"/>
    </sheetView>
  </sheetViews>
  <sheetFormatPr defaultColWidth="9.1328125" defaultRowHeight="14.25"/>
  <cols>
    <col min="1" max="1" width="13.59765625" bestFit="1" customWidth="1"/>
    <col min="2" max="2" width="14.1328125" bestFit="1" customWidth="1"/>
    <col min="3" max="3" width="36.3984375" bestFit="1" customWidth="1"/>
    <col min="6" max="6" width="11" bestFit="1" customWidth="1"/>
  </cols>
  <sheetData>
    <row r="1" spans="1:3">
      <c r="A1" s="1" t="s">
        <v>27</v>
      </c>
    </row>
    <row r="2" spans="1:3">
      <c r="A2" t="s">
        <v>28</v>
      </c>
      <c r="B2" t="s">
        <v>1</v>
      </c>
      <c r="C2" t="s">
        <v>10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57E82-8232-40A9-A839-CC5F79005B92}">
  <sheetPr codeName="Sheet3"/>
  <dimension ref="A1:C10"/>
  <sheetViews>
    <sheetView workbookViewId="0">
      <selection activeCell="A2" sqref="A2"/>
    </sheetView>
  </sheetViews>
  <sheetFormatPr defaultRowHeight="14.25"/>
  <cols>
    <col min="1" max="1" width="13.1328125" bestFit="1" customWidth="1"/>
    <col min="2" max="2" width="6.19921875" bestFit="1" customWidth="1"/>
    <col min="3" max="3" width="9.59765625" bestFit="1" customWidth="1"/>
  </cols>
  <sheetData>
    <row r="1" spans="1:3">
      <c r="A1" t="s">
        <v>170</v>
      </c>
    </row>
    <row r="2" spans="1:3">
      <c r="A2" t="s">
        <v>54</v>
      </c>
      <c r="B2" t="s">
        <v>55</v>
      </c>
      <c r="C2" t="s">
        <v>56</v>
      </c>
    </row>
    <row r="3" spans="1:3">
      <c r="A3" t="s">
        <v>162</v>
      </c>
      <c r="B3" t="s">
        <v>159</v>
      </c>
      <c r="C3" t="s">
        <v>160</v>
      </c>
    </row>
    <row r="4" spans="1:3">
      <c r="A4" t="s">
        <v>162</v>
      </c>
      <c r="B4" t="s">
        <v>158</v>
      </c>
      <c r="C4" t="s">
        <v>161</v>
      </c>
    </row>
    <row r="5" spans="1:3">
      <c r="A5" t="s">
        <v>163</v>
      </c>
      <c r="B5" t="s">
        <v>164</v>
      </c>
      <c r="C5" t="str">
        <f>LEFT(B5,2)</f>
        <v>S1</v>
      </c>
    </row>
    <row r="6" spans="1:3">
      <c r="A6" t="s">
        <v>163</v>
      </c>
      <c r="B6" t="s">
        <v>165</v>
      </c>
      <c r="C6" t="str">
        <f t="shared" ref="C6:C10" si="0">LEFT(B6,2)</f>
        <v>S2</v>
      </c>
    </row>
    <row r="7" spans="1:3">
      <c r="A7" t="s">
        <v>163</v>
      </c>
      <c r="B7" t="s">
        <v>166</v>
      </c>
      <c r="C7" t="str">
        <f t="shared" si="0"/>
        <v>S3</v>
      </c>
    </row>
    <row r="8" spans="1:3">
      <c r="A8" t="s">
        <v>163</v>
      </c>
      <c r="B8" t="s">
        <v>167</v>
      </c>
      <c r="C8" t="str">
        <f t="shared" si="0"/>
        <v>S4</v>
      </c>
    </row>
    <row r="9" spans="1:3">
      <c r="A9" t="s">
        <v>163</v>
      </c>
      <c r="B9" t="s">
        <v>168</v>
      </c>
      <c r="C9" t="str">
        <f t="shared" si="0"/>
        <v>S5</v>
      </c>
    </row>
    <row r="10" spans="1:3">
      <c r="A10" t="s">
        <v>163</v>
      </c>
      <c r="B10" t="s">
        <v>169</v>
      </c>
      <c r="C10" t="str">
        <f t="shared" si="0"/>
        <v>S6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CBE7B7DF-CF6B-46C6-A28F-6AA404EDE044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process_map_geo</vt:lpstr>
      <vt:lpstr>ScenMap</vt:lpstr>
      <vt:lpstr>TS_Defs</vt:lpstr>
      <vt:lpstr>TS_ratios</vt:lpstr>
      <vt:lpstr>Sankey</vt:lpstr>
      <vt:lpstr>PSet_MAP</vt:lpstr>
      <vt:lpstr>CSET_MAP</vt:lpstr>
      <vt:lpstr>CName_MAP</vt:lpstr>
      <vt:lpstr>timeslice map</vt:lpstr>
      <vt:lpstr>process map</vt:lpstr>
      <vt:lpstr>commodity map</vt:lpstr>
      <vt:lpstr>ATS</vt:lpstr>
      <vt:lpstr>UnitConv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2013-04-26T17:54:26Z</cp:lastPrinted>
  <dcterms:created xsi:type="dcterms:W3CDTF">2011-02-22T06:05:52Z</dcterms:created>
  <dcterms:modified xsi:type="dcterms:W3CDTF">2025-08-19T17:22:14Z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222404122352600</vt:r8>
  </property>
</Properties>
</file>