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5F4944D1-35ED-4760-844B-0C03D6AB66C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<sst xmlns="http://schemas.openxmlformats.org/spreadsheetml/2006/main" count="174" uniqueCount="86">
  <si>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</si>
  <si>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</si>
  <si>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</si>
  <si>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</si>
  <si>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</si>
  <si>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</si>
  <si>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</si>
  <si>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</si>
  <si>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</si>
  <si>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</si>
  <si>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</si>
  <si>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</si>
  <si>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</si>
  <si>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</si>
  <si>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</si>
  <si>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</si>
  <si>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</si>
  <si>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</si>
  <si>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</si>
  <si>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</si>
  <si>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</si>
  <si>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</si>
  <si>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</si>
  <si>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</si>
  <si>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</si>
  <si>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</si>
  <si>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</si>
  <si>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</si>
  <si>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</si>
  <si>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</si>
  <si>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</si>
  <si>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</si>
  <si>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</si>
  <si>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</si>
  <si>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</si>
  <si>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</si>
  <si>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</si>
  <si>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</si>
  <si>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</si>
  <si>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</si>
  <si>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</si>
  <si>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</si>
  <si>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</si>
  <si>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</si>
  <si>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</si>
  <si>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</si>
  <si>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</si>
  <si>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</si>
  <si>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</si>
  <si>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</si>
  <si>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</si>
  <si>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</si>
  <si>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</si>
  <si>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</si>
  <si>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</si>
  <si>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</si>
  <si>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</si>
  <si>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</si>
  <si>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</si>
  <si>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</si>
  <si>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</si>
  <si>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</si>
  <si>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</si>
  <si>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</si>
  <si>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</si>
  <si>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</si>
  <si>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</si>
  <si>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</si>
  <si>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</si>
  <si>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</si>
  <si>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</si>
  <si>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</si>
  <si>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</si>
  <si>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</si>
  <si>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</si>
  <si>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</si>
  <si>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</si>
  <si>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</si>
  <si>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</si>
  <si>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</si>
  <si>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</si>
  <si>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BGR</t>
  </si>
  <si>
    <t>Electricity Trade Data (TWh)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</si>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</sst>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47</v>
      </c>
      <c r="R3">
        <v>2050</v>
      </c>
      <c r="S3" t="s">
        <v>48</v>
      </c>
      <c r="T3">
        <v>2050</v>
      </c>
      <c r="V3" t="s">
        <v>49</v>
      </c>
    </row>
    <row r="4" spans="2:36" x14ac:dyDescent="0.45">
      <c r="B4" t="s">
        <v>17</v>
      </c>
      <c r="C4" t="s">
        <v>16</v>
      </c>
      <c r="D4" t="s">
        <v>19</v>
      </c>
      <c r="O4" t="s">
        <v>46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0.50828415182197206</v>
      </c>
      <c r="R4" s="4"/>
      <c r="S4" s="4" cm="1">
        <f t="array" ref="S4">MIN(_xlfn._xlws.FILTER(_xlfn.BYROW(historical_data!$D$24:$AA$30, _xlfn.LAMBDA(_xlpm.r, MIN(_xlpm.r))), historical_data!$C$24:$C$30=$P4))</f>
        <v>0.25824553878597789</v>
      </c>
    </row>
    <row r="5" spans="2:36" x14ac:dyDescent="0.45">
      <c r="B5" t="s">
        <v>12</v>
      </c>
      <c r="C5" t="s">
        <v>18</v>
      </c>
      <c r="D5">
        <f>VLOOKUP(B5,historical_data!$B$2:$J$12,MATCH(Veda!$J5,historical_data!$B$1:$I$1,0),FALSE)</f>
        <v>0.13</v>
      </c>
      <c r="J5" t="s">
        <v>10</v>
      </c>
      <c r="O5" t="s">
        <v>46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0.29014459665144599</v>
      </c>
      <c r="R5" s="4">
        <f>IF(Q5&gt;0.7,Q5,0.7)</f>
        <v>0.7</v>
      </c>
      <c r="S5" s="4" cm="1">
        <f t="array" ref="S5">MIN(_xlfn._xlws.FILTER(_xlfn.BYROW(historical_data!$D$24:$AA$30, _xlfn.LAMBDA(_xlpm.r, MIN(_xlpm.r))), historical_data!$C$24:$C$30=$P5))</f>
        <v>0.14840182648401828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0.14000000000000001</v>
      </c>
      <c r="J6" t="s">
        <v>10</v>
      </c>
      <c r="U6" t="s">
        <v>57</v>
      </c>
      <c r="AD6" t="s">
        <v>58</v>
      </c>
    </row>
    <row r="7" spans="2:36" x14ac:dyDescent="0.45">
      <c r="B7" t="s">
        <v>15</v>
      </c>
      <c r="C7" t="s">
        <v>18</v>
      </c>
      <c r="D7">
        <f>VLOOKUP(B7,historical_data!$B$2:$J$12,MATCH(Veda!$J7,historical_data!$B$1:$I$1,0),FALSE)</f>
        <v>0.24</v>
      </c>
      <c r="J7" t="s">
        <v>10</v>
      </c>
      <c r="U7" t="s">
        <v>50</v>
      </c>
      <c r="V7" t="s">
        <v>17</v>
      </c>
      <c r="W7" t="s">
        <v>61</v>
      </c>
      <c r="X7" t="s">
        <v>51</v>
      </c>
      <c r="Y7">
        <v>2022</v>
      </c>
      <c r="Z7">
        <v>2050</v>
      </c>
      <c r="AA7" t="s">
        <v>59</v>
      </c>
      <c r="AB7" t="s">
        <v>60</v>
      </c>
      <c r="AD7" t="s">
        <v>50</v>
      </c>
      <c r="AE7" t="s">
        <v>17</v>
      </c>
      <c r="AF7" t="s">
        <v>51</v>
      </c>
      <c r="AG7" t="s">
        <v>52</v>
      </c>
      <c r="AH7">
        <v>2050</v>
      </c>
      <c r="AI7" t="s">
        <v>59</v>
      </c>
      <c r="AJ7" t="s">
        <v>60</v>
      </c>
    </row>
    <row r="8" spans="2:36" x14ac:dyDescent="0.45">
      <c r="B8" t="s">
        <v>13</v>
      </c>
      <c r="C8" t="s">
        <v>18</v>
      </c>
      <c r="D8">
        <f>VLOOKUP(B8,historical_data!$B$2:$J$12,MATCH(Veda!$J8,historical_data!$B$1:$I$1,0),FALSE)</f>
        <v>0.93</v>
      </c>
      <c r="J8" t="s">
        <v>11</v>
      </c>
      <c r="U8" t="s">
        <v>53</v>
      </c>
      <c r="V8" t="s">
        <v>1</v>
      </c>
      <c r="W8" s="1" t="s">
        <v>62</v>
      </c>
      <c r="X8">
        <v>1</v>
      </c>
      <c r="Y8" s="3">
        <f>-Q4*$Q$1*8.76</f>
        <v>-4.8978260869565231</v>
      </c>
      <c r="Z8" s="3"/>
      <c r="AA8">
        <v>0</v>
      </c>
      <c r="AB8">
        <v>3</v>
      </c>
      <c r="AD8" t="s">
        <v>54</v>
      </c>
      <c r="AE8" t="s">
        <v>1</v>
      </c>
      <c r="AF8">
        <v>1</v>
      </c>
      <c r="AG8" s="3">
        <f>-S4*$S$1*8.76</f>
        <v>-2.0360078277886497</v>
      </c>
      <c r="AI8">
        <v>0</v>
      </c>
      <c r="AJ8">
        <v>3</v>
      </c>
    </row>
    <row r="9" spans="2:36" x14ac:dyDescent="0.45">
      <c r="U9" t="s">
        <v>55</v>
      </c>
      <c r="V9" t="s">
        <v>2</v>
      </c>
      <c r="W9" s="1" t="s">
        <v>62</v>
      </c>
      <c r="X9">
        <v>1</v>
      </c>
      <c r="Y9" s="3">
        <f>-Q5*$Q$1*8.76</f>
        <v>-2.7958333333333334</v>
      </c>
      <c r="Z9" s="3">
        <f>-R5*$Q$1*8.76</f>
        <v>-6.7451999999999996</v>
      </c>
      <c r="AA9">
        <v>0</v>
      </c>
      <c r="AB9">
        <v>3</v>
      </c>
      <c r="AD9" t="s">
        <v>56</v>
      </c>
      <c r="AE9" t="s">
        <v>2</v>
      </c>
      <c r="AF9">
        <v>1</v>
      </c>
      <c r="AG9" s="3">
        <f>-S5*$S$1*8.76</f>
        <v>-1.1700000000000004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81</v>
      </c>
      <c r="B2" t="s">
        <v>1</v>
      </c>
      <c r="D2">
        <v>21.8</v>
      </c>
      <c r="F2">
        <v>21.8</v>
      </c>
      <c r="H2">
        <v>0.49</v>
      </c>
    </row>
    <row r="3" spans="1:26" x14ac:dyDescent="0.45">
      <c r="A3" t="s">
        <v>81</v>
      </c>
      <c r="B3" t="s">
        <v>2</v>
      </c>
      <c r="D3">
        <v>2</v>
      </c>
      <c r="F3">
        <v>2.1</v>
      </c>
      <c r="H3">
        <v>0.2</v>
      </c>
    </row>
    <row r="4" spans="1:26" x14ac:dyDescent="0.45">
      <c r="A4" t="s">
        <v>81</v>
      </c>
      <c r="B4" t="s">
        <v>12</v>
      </c>
      <c r="C4">
        <v>3</v>
      </c>
      <c r="D4">
        <v>3.9</v>
      </c>
      <c r="E4">
        <v>3.8</v>
      </c>
      <c r="F4">
        <v>3.8</v>
      </c>
      <c r="G4">
        <v>0.13</v>
      </c>
      <c r="H4">
        <v>0.17</v>
      </c>
    </row>
    <row r="5" spans="1:26" x14ac:dyDescent="0.45">
      <c r="A5" t="s">
        <v>81</v>
      </c>
      <c r="B5" t="s">
        <v>13</v>
      </c>
      <c r="C5">
        <v>17.100000000000001</v>
      </c>
      <c r="D5">
        <v>17</v>
      </c>
      <c r="E5">
        <v>16.5</v>
      </c>
      <c r="F5">
        <v>16.5</v>
      </c>
      <c r="G5">
        <v>0.94</v>
      </c>
      <c r="H5">
        <v>0.93</v>
      </c>
    </row>
    <row r="6" spans="1:26" x14ac:dyDescent="0.45">
      <c r="A6" t="s">
        <v>81</v>
      </c>
      <c r="B6" t="s">
        <v>14</v>
      </c>
      <c r="C6">
        <v>1.9</v>
      </c>
      <c r="D6">
        <v>1.9</v>
      </c>
      <c r="E6">
        <v>2.1</v>
      </c>
      <c r="F6">
        <v>2.1</v>
      </c>
      <c r="G6">
        <v>0.14000000000000001</v>
      </c>
      <c r="H6">
        <v>0.14000000000000001</v>
      </c>
    </row>
    <row r="7" spans="1:26" x14ac:dyDescent="0.45">
      <c r="A7" t="s">
        <v>81</v>
      </c>
      <c r="B7" t="s">
        <v>15</v>
      </c>
      <c r="C7">
        <v>1.3</v>
      </c>
      <c r="D7">
        <v>1.3</v>
      </c>
      <c r="E7">
        <v>1.5</v>
      </c>
      <c r="F7">
        <v>1.4</v>
      </c>
      <c r="G7">
        <v>0.24</v>
      </c>
      <c r="H7">
        <v>0.23</v>
      </c>
    </row>
    <row r="10" spans="1:26" x14ac:dyDescent="0.45">
      <c r="A10" t="s">
        <v>82</v>
      </c>
    </row>
    <row r="11" spans="1:26" x14ac:dyDescent="0.45">
      <c r="A11" t="s">
        <v>83</v>
      </c>
      <c r="B11" t="s">
        <v>22</v>
      </c>
      <c r="C11">
        <v>2000</v>
      </c>
      <c r="D11">
        <v>2001</v>
      </c>
      <c r="E11">
        <v>2002</v>
      </c>
      <c r="F11">
        <v>2003</v>
      </c>
      <c r="G11">
        <v>2004</v>
      </c>
      <c r="H11">
        <v>2005</v>
      </c>
      <c r="I11">
        <v>2006</v>
      </c>
      <c r="J11">
        <v>2007</v>
      </c>
      <c r="K11">
        <v>2008</v>
      </c>
      <c r="L11">
        <v>2009</v>
      </c>
      <c r="M11">
        <v>2010</v>
      </c>
      <c r="N11">
        <v>2011</v>
      </c>
      <c r="O11">
        <v>2012</v>
      </c>
      <c r="P11">
        <v>2013</v>
      </c>
      <c r="Q11">
        <v>2014</v>
      </c>
      <c r="R11">
        <v>2015</v>
      </c>
      <c r="S11">
        <v>2016</v>
      </c>
      <c r="T11">
        <v>2017</v>
      </c>
      <c r="U11">
        <v>2018</v>
      </c>
      <c r="V11">
        <v>2019</v>
      </c>
      <c r="W11">
        <v>2020</v>
      </c>
      <c r="X11">
        <v>2021</v>
      </c>
      <c r="Y11">
        <v>2022</v>
      </c>
      <c r="Z11">
        <v>2023</v>
      </c>
    </row>
    <row r="12" spans="1:26" x14ac:dyDescent="0.45">
      <c r="A12" t="s">
        <v>81</v>
      </c>
      <c r="B12" t="s">
        <v>84</v>
      </c>
      <c r="C12">
        <v>5.6</v>
      </c>
      <c r="D12">
        <v>8</v>
      </c>
      <c r="E12">
        <v>8.3000000000000007</v>
      </c>
      <c r="F12">
        <v>6.8</v>
      </c>
      <c r="G12">
        <v>6.6</v>
      </c>
      <c r="H12">
        <v>8.4</v>
      </c>
      <c r="I12">
        <v>8.9</v>
      </c>
      <c r="J12">
        <v>7.5</v>
      </c>
      <c r="K12">
        <v>8.4</v>
      </c>
      <c r="L12">
        <v>7.7</v>
      </c>
      <c r="M12">
        <v>9.6</v>
      </c>
      <c r="N12">
        <v>12.1</v>
      </c>
      <c r="O12">
        <v>10.7</v>
      </c>
      <c r="P12">
        <v>9.5</v>
      </c>
      <c r="Q12">
        <v>13.8</v>
      </c>
      <c r="R12">
        <v>14.8</v>
      </c>
      <c r="S12">
        <v>10.9</v>
      </c>
      <c r="T12">
        <v>9.1999999999999993</v>
      </c>
      <c r="U12">
        <v>10</v>
      </c>
      <c r="V12">
        <v>8.9</v>
      </c>
      <c r="W12">
        <v>7.1</v>
      </c>
      <c r="X12">
        <v>10.6</v>
      </c>
      <c r="Y12">
        <v>13.7</v>
      </c>
      <c r="Z12">
        <v>7.7</v>
      </c>
    </row>
    <row r="13" spans="1:26" x14ac:dyDescent="0.45">
      <c r="A13" t="s">
        <v>81</v>
      </c>
      <c r="B13" t="s">
        <v>85</v>
      </c>
      <c r="C13">
        <v>1</v>
      </c>
      <c r="D13">
        <v>1.1000000000000001</v>
      </c>
      <c r="E13">
        <v>2</v>
      </c>
      <c r="F13">
        <v>1.3</v>
      </c>
      <c r="G13">
        <v>0.7</v>
      </c>
      <c r="H13">
        <v>0.8</v>
      </c>
      <c r="I13">
        <v>1.1000000000000001</v>
      </c>
      <c r="J13">
        <v>3.1</v>
      </c>
      <c r="K13">
        <v>3.1</v>
      </c>
      <c r="L13">
        <v>2.7</v>
      </c>
      <c r="M13">
        <v>1.2</v>
      </c>
      <c r="N13">
        <v>1.4</v>
      </c>
      <c r="O13">
        <v>2.4</v>
      </c>
      <c r="P13">
        <v>3.4</v>
      </c>
      <c r="Q13">
        <v>4.3</v>
      </c>
      <c r="R13">
        <v>4.3</v>
      </c>
      <c r="S13">
        <v>4.5999999999999996</v>
      </c>
      <c r="T13">
        <v>3.7</v>
      </c>
      <c r="U13">
        <v>2.2000000000000002</v>
      </c>
      <c r="V13">
        <v>3</v>
      </c>
      <c r="W13">
        <v>3.7</v>
      </c>
      <c r="X13">
        <v>1.9</v>
      </c>
      <c r="Y13">
        <v>1.5</v>
      </c>
      <c r="Z13">
        <v>4.4000000000000004</v>
      </c>
    </row>
    <row r="16" spans="1:26" x14ac:dyDescent="0.45">
      <c r="A16" t="s">
        <v>42</v>
      </c>
    </row>
    <row r="17" spans="1:27" x14ac:dyDescent="0.45">
      <c r="A17" t="s">
        <v>43</v>
      </c>
      <c r="B17" t="s">
        <v>4</v>
      </c>
      <c r="C17" t="s">
        <v>5</v>
      </c>
      <c r="D17">
        <v>2000</v>
      </c>
      <c r="E17">
        <v>2001</v>
      </c>
      <c r="F17">
        <v>2002</v>
      </c>
      <c r="G17">
        <v>2003</v>
      </c>
      <c r="H17">
        <v>2004</v>
      </c>
      <c r="I17">
        <v>2005</v>
      </c>
      <c r="J17">
        <v>2006</v>
      </c>
      <c r="K17">
        <v>2007</v>
      </c>
      <c r="L17">
        <v>2008</v>
      </c>
      <c r="M17">
        <v>2009</v>
      </c>
      <c r="N17">
        <v>2010</v>
      </c>
      <c r="O17">
        <v>2011</v>
      </c>
      <c r="P17">
        <v>2012</v>
      </c>
      <c r="Q17">
        <v>2013</v>
      </c>
      <c r="R17">
        <v>2014</v>
      </c>
      <c r="S17">
        <v>2015</v>
      </c>
      <c r="T17">
        <v>2016</v>
      </c>
      <c r="U17">
        <v>2017</v>
      </c>
      <c r="V17">
        <v>2018</v>
      </c>
      <c r="W17">
        <v>2019</v>
      </c>
      <c r="X17">
        <v>2020</v>
      </c>
      <c r="Y17">
        <v>2021</v>
      </c>
      <c r="Z17">
        <v>2022</v>
      </c>
    </row>
    <row r="18" spans="1:27" x14ac:dyDescent="0.45">
      <c r="A18" t="s">
        <v>44</v>
      </c>
      <c r="B18" t="s">
        <v>81</v>
      </c>
      <c r="C18" t="s">
        <v>0</v>
      </c>
      <c r="L18">
        <v>0.30441400304414001</v>
      </c>
      <c r="M18">
        <v>0.10147133434804669</v>
      </c>
      <c r="N18">
        <v>0.40447488584474894</v>
      </c>
      <c r="O18">
        <v>0.5811540058115402</v>
      </c>
      <c r="P18">
        <v>0.53816046966731901</v>
      </c>
      <c r="Q18">
        <v>0.37067553048616708</v>
      </c>
      <c r="R18">
        <v>0.57077625570776258</v>
      </c>
      <c r="S18">
        <v>0.57500422797226458</v>
      </c>
      <c r="T18">
        <v>0.70696146759593048</v>
      </c>
      <c r="U18">
        <v>0.86924428402751963</v>
      </c>
      <c r="V18">
        <v>2.5863099724480505</v>
      </c>
      <c r="W18">
        <v>3.6549813955986812</v>
      </c>
      <c r="X18">
        <v>4.036889720525596</v>
      </c>
      <c r="Y18">
        <v>6.2453375126974553</v>
      </c>
      <c r="Z18">
        <v>3.2548137163984849</v>
      </c>
    </row>
    <row r="19" spans="1:27" x14ac:dyDescent="0.45">
      <c r="A19" t="s">
        <v>44</v>
      </c>
      <c r="B19" t="s">
        <v>81</v>
      </c>
      <c r="C19" t="s">
        <v>12</v>
      </c>
      <c r="D19">
        <v>0.17918731176527739</v>
      </c>
      <c r="E19">
        <v>0.14535545467936098</v>
      </c>
      <c r="F19">
        <v>0.15845780240593327</v>
      </c>
      <c r="G19">
        <v>0.1498316039834055</v>
      </c>
      <c r="H19">
        <v>0.1347902156764661</v>
      </c>
      <c r="I19">
        <v>0.18958653994151151</v>
      </c>
      <c r="J19">
        <v>0.18353719344825822</v>
      </c>
      <c r="K19">
        <v>0.12836507928947488</v>
      </c>
      <c r="L19">
        <v>0.12535509016122517</v>
      </c>
      <c r="M19">
        <v>0.15416139825537606</v>
      </c>
      <c r="N19">
        <v>0.21319901365069094</v>
      </c>
      <c r="O19">
        <v>0.13556538436675425</v>
      </c>
      <c r="P19">
        <v>0.1426745416205524</v>
      </c>
      <c r="Q19">
        <v>0.17089921406444017</v>
      </c>
      <c r="R19">
        <v>0.18308207829936693</v>
      </c>
      <c r="S19">
        <v>0.21797454043557021</v>
      </c>
      <c r="T19">
        <v>0.16178813238750592</v>
      </c>
      <c r="U19">
        <v>0.11826549026371555</v>
      </c>
      <c r="V19">
        <v>0.18320015783762453</v>
      </c>
      <c r="W19">
        <v>0.11430375923833559</v>
      </c>
      <c r="X19">
        <v>0.11225524213694742</v>
      </c>
      <c r="Y19">
        <v>0.1716829439171017</v>
      </c>
      <c r="Z19">
        <v>0.13069358514235713</v>
      </c>
    </row>
    <row r="20" spans="1:27" x14ac:dyDescent="0.45">
      <c r="A20" t="s">
        <v>44</v>
      </c>
      <c r="B20" t="s">
        <v>81</v>
      </c>
      <c r="C20" t="s">
        <v>13</v>
      </c>
      <c r="D20">
        <v>0.58751816400088952</v>
      </c>
      <c r="E20">
        <v>0.63195855763612019</v>
      </c>
      <c r="F20">
        <v>0.84807034848805107</v>
      </c>
      <c r="G20">
        <v>0.72468873612271401</v>
      </c>
      <c r="H20">
        <v>0.70518756353607848</v>
      </c>
      <c r="I20">
        <v>0.78226961776024206</v>
      </c>
      <c r="J20">
        <v>0.81749754243287398</v>
      </c>
      <c r="K20">
        <v>0.88349648121868596</v>
      </c>
      <c r="L20">
        <v>0.95119319991890894</v>
      </c>
      <c r="M20">
        <v>0.92048229990249752</v>
      </c>
      <c r="N20">
        <v>0.92005994960757642</v>
      </c>
      <c r="O20">
        <v>0.98431753019201262</v>
      </c>
      <c r="P20">
        <v>0.94540432280661413</v>
      </c>
      <c r="Q20">
        <v>0.81619276686525755</v>
      </c>
      <c r="R20">
        <v>0.91711461765215874</v>
      </c>
      <c r="S20">
        <v>0.88913935610658323</v>
      </c>
      <c r="T20">
        <v>0.91556341739152636</v>
      </c>
      <c r="U20">
        <v>0.90218624426321981</v>
      </c>
      <c r="V20">
        <v>0.91672584775055033</v>
      </c>
      <c r="W20">
        <v>0.942110199083116</v>
      </c>
      <c r="X20">
        <v>0.94612082701666678</v>
      </c>
      <c r="Y20">
        <v>0.9382181082323805</v>
      </c>
      <c r="Z20">
        <v>0.93680249206717758</v>
      </c>
    </row>
    <row r="21" spans="1:27" x14ac:dyDescent="0.45">
      <c r="A21" t="s">
        <v>44</v>
      </c>
      <c r="B21" t="s">
        <v>81</v>
      </c>
      <c r="C21" t="s">
        <v>3</v>
      </c>
      <c r="D21">
        <v>1.3728687025740881E-2</v>
      </c>
      <c r="E21">
        <v>8.9246408872480296E-3</v>
      </c>
      <c r="F21">
        <v>1.4064542368890371E-2</v>
      </c>
      <c r="G21">
        <v>1.3440969291696423E-2</v>
      </c>
      <c r="H21">
        <v>1.4367639360976603E-2</v>
      </c>
      <c r="I21">
        <v>1.06544901065449E-2</v>
      </c>
      <c r="J21">
        <v>6.8721033906174785E-3</v>
      </c>
      <c r="K21">
        <v>1.3383397499030053E-2</v>
      </c>
      <c r="L21">
        <v>6.8134032678754683E-3</v>
      </c>
      <c r="M21">
        <v>8.974387151398696E-3</v>
      </c>
      <c r="N21">
        <v>1.0171012962918537E-2</v>
      </c>
      <c r="O21">
        <v>4.0275281549390085E-3</v>
      </c>
      <c r="P21">
        <v>5.4770281784942507E-3</v>
      </c>
      <c r="Q21">
        <v>5.9193423561722108E-3</v>
      </c>
      <c r="R21">
        <v>5.7979529360833674E-3</v>
      </c>
      <c r="S21">
        <v>5.9440758150922698E-3</v>
      </c>
      <c r="T21">
        <v>1.0672682178439969E-2</v>
      </c>
      <c r="U21">
        <v>1.3166338195431674E-2</v>
      </c>
      <c r="V21">
        <v>1.0273264456408587E-2</v>
      </c>
      <c r="W21">
        <v>1.1459284473580975E-2</v>
      </c>
      <c r="X21">
        <v>1.0273784895450284E-2</v>
      </c>
      <c r="Y21">
        <v>1.1799059936493149E-2</v>
      </c>
      <c r="Z21">
        <v>1.5180712412366853E-2</v>
      </c>
    </row>
    <row r="22" spans="1:27" x14ac:dyDescent="0.45">
      <c r="A22" t="s">
        <v>44</v>
      </c>
      <c r="B22" t="s">
        <v>81</v>
      </c>
      <c r="C22" t="s">
        <v>14</v>
      </c>
      <c r="K22">
        <v>0.22831050228310501</v>
      </c>
      <c r="L22">
        <v>0.1906392694063927</v>
      </c>
      <c r="M22">
        <v>0.18647260273972602</v>
      </c>
      <c r="N22">
        <v>6.7876712328767116E-2</v>
      </c>
      <c r="O22">
        <v>7.476575935480044E-2</v>
      </c>
      <c r="P22">
        <v>9.6412405035707568E-2</v>
      </c>
      <c r="Q22">
        <v>0.15293804193529958</v>
      </c>
      <c r="R22">
        <v>0.13941040865139273</v>
      </c>
      <c r="S22">
        <v>0.1534278778672068</v>
      </c>
      <c r="T22">
        <v>0.15383140488540142</v>
      </c>
      <c r="U22">
        <v>0.15538589047072227</v>
      </c>
      <c r="V22">
        <v>0.14838111835914639</v>
      </c>
      <c r="W22">
        <v>0.15491400651998427</v>
      </c>
      <c r="X22">
        <v>0.15239085998651261</v>
      </c>
      <c r="Y22">
        <v>0.13133926069138591</v>
      </c>
      <c r="Z22">
        <v>0.13764325363624622</v>
      </c>
    </row>
    <row r="23" spans="1:27" x14ac:dyDescent="0.45">
      <c r="A23" t="s">
        <v>44</v>
      </c>
      <c r="B23" t="s">
        <v>81</v>
      </c>
      <c r="C23" t="s">
        <v>15</v>
      </c>
      <c r="H23">
        <v>0.11415525114155251</v>
      </c>
      <c r="I23">
        <v>6.5453767123287668E-2</v>
      </c>
      <c r="J23">
        <v>8.4758159986470502E-2</v>
      </c>
      <c r="K23">
        <v>0.17808980213089803</v>
      </c>
      <c r="L23">
        <v>0.12192381639029079</v>
      </c>
      <c r="M23">
        <v>8.1248714467892558E-2</v>
      </c>
      <c r="N23">
        <v>0.15938903548169775</v>
      </c>
      <c r="O23">
        <v>0.18169781142649755</v>
      </c>
      <c r="P23">
        <v>0.2058669391554197</v>
      </c>
      <c r="Q23">
        <v>0.22956604290766625</v>
      </c>
      <c r="R23">
        <v>0.2172995015710637</v>
      </c>
      <c r="S23">
        <v>0.23704950320418605</v>
      </c>
      <c r="T23">
        <v>0.23271503321770831</v>
      </c>
      <c r="U23">
        <v>0.24584659524473154</v>
      </c>
      <c r="V23">
        <v>0.21529025081619735</v>
      </c>
      <c r="W23">
        <v>0.21381996798613462</v>
      </c>
      <c r="X23">
        <v>0.23992922634315969</v>
      </c>
      <c r="Y23">
        <v>0.2323315222455867</v>
      </c>
      <c r="Z23">
        <v>0.24297964087912982</v>
      </c>
    </row>
    <row r="26" spans="1:27" x14ac:dyDescent="0.45">
      <c r="A26" t="s">
        <v>45</v>
      </c>
    </row>
    <row r="27" spans="1:27" x14ac:dyDescent="0.45">
      <c r="A27" t="s">
        <v>43</v>
      </c>
      <c r="B27" t="s">
        <v>4</v>
      </c>
      <c r="C27" t="s">
        <v>5</v>
      </c>
      <c r="D27">
        <v>2000</v>
      </c>
      <c r="E27">
        <v>2001</v>
      </c>
      <c r="F27">
        <v>2002</v>
      </c>
      <c r="G27">
        <v>2003</v>
      </c>
      <c r="H27">
        <v>2004</v>
      </c>
      <c r="I27">
        <v>2005</v>
      </c>
      <c r="J27">
        <v>2006</v>
      </c>
      <c r="K27">
        <v>2007</v>
      </c>
      <c r="L27">
        <v>2008</v>
      </c>
      <c r="M27">
        <v>2009</v>
      </c>
      <c r="N27">
        <v>2010</v>
      </c>
      <c r="O27">
        <v>2011</v>
      </c>
      <c r="P27">
        <v>2012</v>
      </c>
      <c r="Q27">
        <v>2013</v>
      </c>
      <c r="R27">
        <v>2014</v>
      </c>
      <c r="S27">
        <v>2015</v>
      </c>
      <c r="T27">
        <v>2016</v>
      </c>
      <c r="U27">
        <v>2017</v>
      </c>
      <c r="V27">
        <v>2018</v>
      </c>
      <c r="W27">
        <v>2019</v>
      </c>
      <c r="X27">
        <v>2020</v>
      </c>
      <c r="Y27">
        <v>2021</v>
      </c>
      <c r="Z27">
        <v>2022</v>
      </c>
      <c r="AA27">
        <v>2023</v>
      </c>
    </row>
    <row r="28" spans="1:27" x14ac:dyDescent="0.45">
      <c r="A28" t="s">
        <v>46</v>
      </c>
      <c r="B28" t="s">
        <v>81</v>
      </c>
      <c r="C28" t="s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0.22831050228310504</v>
      </c>
      <c r="M28">
        <v>0.11415525114155252</v>
      </c>
      <c r="N28">
        <v>0.45662100456621008</v>
      </c>
      <c r="O28">
        <v>0.68493150684931503</v>
      </c>
      <c r="P28">
        <v>0.7990867579908677</v>
      </c>
      <c r="Q28">
        <v>0.41856925418569257</v>
      </c>
      <c r="R28">
        <v>0.57077625570776258</v>
      </c>
      <c r="S28">
        <v>0.61643835616438358</v>
      </c>
      <c r="T28">
        <v>0.66590563165905636</v>
      </c>
      <c r="U28">
        <v>0.91324200913242015</v>
      </c>
      <c r="V28">
        <v>2.5603392041748205</v>
      </c>
      <c r="W28">
        <v>3.4627092846270933</v>
      </c>
      <c r="X28">
        <v>3.8812785388127851</v>
      </c>
      <c r="Y28">
        <v>5.9132420091324196</v>
      </c>
      <c r="Z28">
        <v>5.1141552511415531</v>
      </c>
      <c r="AA28">
        <v>4.9771689497716896</v>
      </c>
    </row>
    <row r="29" spans="1:27" x14ac:dyDescent="0.45">
      <c r="A29" t="s">
        <v>46</v>
      </c>
      <c r="B29" t="s">
        <v>81</v>
      </c>
      <c r="C29" t="s">
        <v>1</v>
      </c>
      <c r="D29">
        <v>0.34409073920603195</v>
      </c>
      <c r="E29">
        <v>0.39609028421001313</v>
      </c>
      <c r="F29">
        <v>0.34896569655015519</v>
      </c>
      <c r="G29">
        <v>0.3908090804205463</v>
      </c>
      <c r="H29">
        <v>0.3922789539227895</v>
      </c>
      <c r="I29">
        <v>0.38314653383146535</v>
      </c>
      <c r="J29">
        <v>0.396222498962225</v>
      </c>
      <c r="K29">
        <v>0.46430053964300544</v>
      </c>
      <c r="L29">
        <v>0.48111249481112495</v>
      </c>
      <c r="M29">
        <v>0.42782873873654675</v>
      </c>
      <c r="N29">
        <v>0.45844586648499153</v>
      </c>
      <c r="O29">
        <v>0.49726171897578175</v>
      </c>
      <c r="P29">
        <v>0.41309028379862439</v>
      </c>
      <c r="Q29">
        <v>0.36227010141320837</v>
      </c>
      <c r="R29">
        <v>0.41231328844516674</v>
      </c>
      <c r="S29">
        <v>0.50828415182197206</v>
      </c>
      <c r="T29">
        <v>0.4369935206742831</v>
      </c>
      <c r="U29">
        <v>0.46734400271649285</v>
      </c>
      <c r="V29">
        <v>0.41685655309224456</v>
      </c>
      <c r="W29">
        <v>0.38424076705180099</v>
      </c>
      <c r="X29">
        <v>0.30180771877150181</v>
      </c>
      <c r="Y29">
        <v>0.38178341330902782</v>
      </c>
      <c r="Z29">
        <v>0.48677943686388042</v>
      </c>
      <c r="AA29">
        <v>0.25824553878597789</v>
      </c>
    </row>
    <row r="30" spans="1:27" x14ac:dyDescent="0.45">
      <c r="A30" t="s">
        <v>46</v>
      </c>
      <c r="B30" t="s">
        <v>81</v>
      </c>
      <c r="C30" t="s">
        <v>2</v>
      </c>
      <c r="D30">
        <v>0.19642930601834707</v>
      </c>
      <c r="E30">
        <v>0.19642930601834707</v>
      </c>
      <c r="F30">
        <v>0.1583775556378296</v>
      </c>
      <c r="G30">
        <v>0.18100292072894811</v>
      </c>
      <c r="H30">
        <v>0.15323542720802993</v>
      </c>
      <c r="I30">
        <v>0.1779176436710683</v>
      </c>
      <c r="J30">
        <v>0.22213994816734542</v>
      </c>
      <c r="K30">
        <v>0.23228111971411552</v>
      </c>
      <c r="L30">
        <v>0.23426642842962081</v>
      </c>
      <c r="M30">
        <v>0.19456025411951558</v>
      </c>
      <c r="N30">
        <v>0.19555290847726822</v>
      </c>
      <c r="O30">
        <v>0.19786910197869106</v>
      </c>
      <c r="P30">
        <v>0.22450532724505329</v>
      </c>
      <c r="Q30">
        <v>0.2226027397260274</v>
      </c>
      <c r="R30">
        <v>0.20357686453576868</v>
      </c>
      <c r="S30">
        <v>0.17694063926940642</v>
      </c>
      <c r="T30">
        <v>0.1950152207001522</v>
      </c>
      <c r="U30">
        <v>0.18359969558599698</v>
      </c>
      <c r="V30">
        <v>0.19216133942161343</v>
      </c>
      <c r="W30">
        <v>0.20452815829528159</v>
      </c>
      <c r="X30">
        <v>0.21784627092846273</v>
      </c>
      <c r="Y30">
        <v>0.29014459665144599</v>
      </c>
      <c r="Z30">
        <v>0.1950152207001522</v>
      </c>
      <c r="AA30">
        <v>0.14840182648401828</v>
      </c>
    </row>
    <row r="31" spans="1:27" x14ac:dyDescent="0.45">
      <c r="A31" t="s">
        <v>46</v>
      </c>
      <c r="B31" t="s">
        <v>81</v>
      </c>
      <c r="C31" t="s">
        <v>12</v>
      </c>
      <c r="D31">
        <v>0.29434148088459128</v>
      </c>
      <c r="E31">
        <v>0.22423352902804958</v>
      </c>
      <c r="F31">
        <v>0.22408253001860307</v>
      </c>
      <c r="G31">
        <v>0.20686315206863154</v>
      </c>
      <c r="H31">
        <v>0.18103408514367419</v>
      </c>
      <c r="I31">
        <v>0.24791291914579586</v>
      </c>
      <c r="J31">
        <v>0.2427240440939071</v>
      </c>
      <c r="K31">
        <v>0.16072605011472321</v>
      </c>
      <c r="L31">
        <v>0.1502326182476092</v>
      </c>
      <c r="M31">
        <v>0.18296846327828276</v>
      </c>
      <c r="N31">
        <v>0.26339491433119683</v>
      </c>
      <c r="O31">
        <v>0.14626141552511415</v>
      </c>
      <c r="P31">
        <v>0.15647142182333496</v>
      </c>
      <c r="Q31">
        <v>0.19708855325293684</v>
      </c>
      <c r="R31">
        <v>0.22250599798777185</v>
      </c>
      <c r="S31">
        <v>0.27329541057193724</v>
      </c>
      <c r="T31">
        <v>0.18767897221577279</v>
      </c>
      <c r="U31">
        <v>0.12870890865760704</v>
      </c>
      <c r="V31">
        <v>0.23422292564900221</v>
      </c>
      <c r="W31">
        <v>0.13325692663137406</v>
      </c>
      <c r="X31">
        <v>0.12825410686023031</v>
      </c>
      <c r="Y31">
        <v>0.21921446633557101</v>
      </c>
      <c r="Z31">
        <v>0.17145847997545438</v>
      </c>
      <c r="AA31">
        <v>0.14032522966412186</v>
      </c>
    </row>
    <row r="32" spans="1:27" x14ac:dyDescent="0.45">
      <c r="A32" t="s">
        <v>46</v>
      </c>
      <c r="B32" t="s">
        <v>81</v>
      </c>
      <c r="C32" t="s">
        <v>13</v>
      </c>
      <c r="D32">
        <v>0.58791571267802401</v>
      </c>
      <c r="E32">
        <v>0.632219592016247</v>
      </c>
      <c r="F32">
        <v>0.84860999194198217</v>
      </c>
      <c r="G32">
        <v>0.72522159548751008</v>
      </c>
      <c r="H32">
        <v>0.70591592801504166</v>
      </c>
      <c r="I32">
        <v>0.78271890948160072</v>
      </c>
      <c r="J32">
        <v>0.81797273704002138</v>
      </c>
      <c r="K32">
        <v>0.88425019931869253</v>
      </c>
      <c r="L32">
        <v>0.95250175158850958</v>
      </c>
      <c r="M32">
        <v>0.92169795366142393</v>
      </c>
      <c r="N32">
        <v>0.92109395762363799</v>
      </c>
      <c r="O32">
        <v>0.98511753762895304</v>
      </c>
      <c r="P32">
        <v>0.94312558272968505</v>
      </c>
      <c r="Q32">
        <v>0.81695954983626218</v>
      </c>
      <c r="R32">
        <v>0.91497163414971638</v>
      </c>
      <c r="S32">
        <v>0.88672109220054429</v>
      </c>
      <c r="T32">
        <v>0.91440094569223274</v>
      </c>
      <c r="U32">
        <v>0.90107317525438657</v>
      </c>
      <c r="V32">
        <v>0.91608169199663791</v>
      </c>
      <c r="W32">
        <v>0.94050296462891025</v>
      </c>
      <c r="X32">
        <v>0.9444785206388151</v>
      </c>
      <c r="Y32">
        <v>0.93652740861900541</v>
      </c>
      <c r="Z32">
        <v>0.93482359890047495</v>
      </c>
      <c r="AA32">
        <v>0.91778550171516859</v>
      </c>
    </row>
    <row r="33" spans="1:27" x14ac:dyDescent="0.45">
      <c r="A33" t="s">
        <v>46</v>
      </c>
      <c r="B33" t="s">
        <v>81</v>
      </c>
      <c r="C33" t="s">
        <v>3</v>
      </c>
      <c r="D33">
        <v>65535</v>
      </c>
      <c r="E33">
        <v>65535</v>
      </c>
      <c r="F33">
        <v>65535</v>
      </c>
      <c r="G33">
        <v>65535</v>
      </c>
      <c r="H33">
        <v>65535</v>
      </c>
      <c r="I33">
        <v>65535</v>
      </c>
      <c r="J33">
        <v>65535</v>
      </c>
      <c r="K33">
        <v>65535</v>
      </c>
      <c r="L33">
        <v>65535</v>
      </c>
      <c r="M33">
        <v>65535</v>
      </c>
      <c r="N33">
        <v>65535</v>
      </c>
      <c r="O33">
        <v>65535</v>
      </c>
      <c r="P33">
        <v>65535</v>
      </c>
      <c r="Q33">
        <v>65535</v>
      </c>
      <c r="R33">
        <v>65535</v>
      </c>
      <c r="S33">
        <v>65535</v>
      </c>
      <c r="T33">
        <v>65535</v>
      </c>
      <c r="U33">
        <v>65535</v>
      </c>
      <c r="V33">
        <v>65535</v>
      </c>
      <c r="W33">
        <v>65535</v>
      </c>
      <c r="X33">
        <v>65535</v>
      </c>
      <c r="Y33">
        <v>65535</v>
      </c>
      <c r="Z33">
        <v>65535</v>
      </c>
      <c r="AA33">
        <v>65535</v>
      </c>
    </row>
    <row r="34" spans="1:27" x14ac:dyDescent="0.45">
      <c r="A34" t="s">
        <v>46</v>
      </c>
      <c r="B34" t="s">
        <v>81</v>
      </c>
      <c r="C34" t="s">
        <v>14</v>
      </c>
      <c r="N34">
        <v>3.8051750380517509E-2</v>
      </c>
      <c r="O34">
        <v>7.6103500761035017E-2</v>
      </c>
      <c r="P34">
        <v>9.6783799880881469E-2</v>
      </c>
      <c r="Q34">
        <v>0.1525728837372673</v>
      </c>
      <c r="R34">
        <v>0.13964622955180209</v>
      </c>
      <c r="S34">
        <v>0.15294587046149752</v>
      </c>
      <c r="T34">
        <v>0.1540541738706388</v>
      </c>
      <c r="U34">
        <v>0.15516247727978011</v>
      </c>
      <c r="V34">
        <v>0.14851265682493239</v>
      </c>
      <c r="W34">
        <v>0.15586582367404284</v>
      </c>
      <c r="X34">
        <v>0.15255292652552924</v>
      </c>
      <c r="Y34">
        <v>0.13213245604573401</v>
      </c>
      <c r="Z34">
        <v>0.13711751430220961</v>
      </c>
      <c r="AA34">
        <v>0.13667567483614451</v>
      </c>
    </row>
    <row r="35" spans="1:27" x14ac:dyDescent="0.45">
      <c r="A35" t="s">
        <v>46</v>
      </c>
      <c r="B35" t="s">
        <v>81</v>
      </c>
      <c r="C35" t="s">
        <v>15</v>
      </c>
      <c r="I35">
        <v>0</v>
      </c>
      <c r="J35">
        <v>7.6103500761035017E-2</v>
      </c>
      <c r="K35">
        <v>0.19025875190258754</v>
      </c>
      <c r="L35">
        <v>0.12453300124533001</v>
      </c>
      <c r="M35">
        <v>8.3022000830220002E-2</v>
      </c>
      <c r="N35">
        <v>0.15841953219644023</v>
      </c>
      <c r="O35">
        <v>0.18180280737358362</v>
      </c>
      <c r="P35">
        <v>0.20480795057749127</v>
      </c>
      <c r="Q35">
        <v>0.22998925597636316</v>
      </c>
      <c r="R35">
        <v>0.21689497716894979</v>
      </c>
      <c r="S35">
        <v>0.23646444879321593</v>
      </c>
      <c r="T35">
        <v>0.23157208088714937</v>
      </c>
      <c r="U35">
        <v>0.24461839530332682</v>
      </c>
      <c r="V35">
        <v>0.21526418786692761</v>
      </c>
      <c r="W35">
        <v>0.21526418786692761</v>
      </c>
      <c r="X35">
        <v>0.24135681669928247</v>
      </c>
      <c r="Y35">
        <v>0.23320287018917157</v>
      </c>
      <c r="Z35">
        <v>0.23483365949119375</v>
      </c>
      <c r="AA35">
        <v>0.25277234181343772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2025-07-28T19:06:37Z</dcterms:modified>
</cp:coreProperties>
</file>