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SuppXLS\"/>
    </mc:Choice>
  </mc:AlternateContent>
  <xr:revisionPtr revIDLastSave="0" documentId="13_ncr:1_{38AC84DC-5F2E-4E6E-9035-A9B6170A7979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iea_data" sheetId="2" r:id="rId2"/>
    <sheet name="ar6_r10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" i="1" l="1"/>
  <c r="L22" i="1"/>
  <c r="K22" i="1"/>
  <c r="J22" i="1"/>
  <c r="I22" i="1"/>
  <c r="M19" i="1"/>
  <c r="L19" i="1"/>
  <c r="K19" i="1"/>
  <c r="J19" i="1"/>
  <c r="I19" i="1"/>
  <c r="H19" i="1"/>
  <c r="G19" i="1"/>
  <c r="M18" i="1"/>
  <c r="L18" i="1"/>
  <c r="K18" i="1"/>
  <c r="J18" i="1"/>
  <c r="I18" i="1"/>
  <c r="H18" i="1"/>
  <c r="G18" i="1"/>
  <c r="M17" i="1"/>
  <c r="L17" i="1"/>
  <c r="K17" i="1"/>
  <c r="J17" i="1"/>
  <c r="I17" i="1"/>
  <c r="H17" i="1"/>
  <c r="G17" i="1"/>
  <c r="M16" i="1"/>
  <c r="L16" i="1"/>
  <c r="K16" i="1"/>
  <c r="J16" i="1"/>
  <c r="I16" i="1"/>
  <c r="H16" i="1"/>
  <c r="G16" i="1"/>
  <c r="M13" i="1"/>
  <c r="L13" i="1"/>
  <c r="K13" i="1"/>
  <c r="J13" i="1"/>
  <c r="I13" i="1"/>
  <c r="H13" i="1"/>
  <c r="G13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L15" i="1"/>
  <c r="K15" i="1"/>
  <c r="J15" i="1"/>
  <c r="I15" i="1"/>
  <c r="H15" i="1"/>
  <c r="Q10" i="1"/>
  <c r="C5" i="1"/>
  <c r="X22" i="1" l="1"/>
  <c r="U22" i="1"/>
  <c r="V22" i="1"/>
  <c r="T22" i="1"/>
  <c r="R16" i="1"/>
  <c r="W22" i="1"/>
  <c r="R12" i="1"/>
  <c r="W12" i="1"/>
  <c r="V12" i="1"/>
  <c r="S12" i="1"/>
  <c r="T12" i="1"/>
  <c r="U12" i="1"/>
  <c r="R17" i="1"/>
  <c r="X12" i="1"/>
  <c r="X18" i="1" l="1"/>
  <c r="V18" i="1"/>
  <c r="W16" i="1"/>
  <c r="T18" i="1"/>
  <c r="S16" i="1"/>
  <c r="W17" i="1"/>
  <c r="S18" i="1"/>
  <c r="X17" i="1"/>
  <c r="R19" i="1"/>
  <c r="S19" i="1" s="1"/>
  <c r="T19" i="1" s="1"/>
  <c r="U19" i="1" s="1"/>
  <c r="V19" i="1" s="1"/>
  <c r="W19" i="1" s="1"/>
  <c r="X19" i="1" s="1"/>
  <c r="U16" i="1"/>
  <c r="T16" i="1"/>
  <c r="V16" i="1"/>
  <c r="S17" i="1"/>
  <c r="S20" i="1" s="1"/>
  <c r="W18" i="1"/>
  <c r="V17" i="1"/>
  <c r="V20" i="1" s="1"/>
  <c r="R18" i="1"/>
  <c r="U18" i="1"/>
  <c r="U17" i="1"/>
  <c r="T17" i="1"/>
  <c r="T20" i="1" s="1"/>
  <c r="X16" i="1"/>
  <c r="U20" i="1" l="1"/>
  <c r="X20" i="1"/>
  <c r="W20" i="1"/>
  <c r="R20" i="1"/>
</calcChain>
</file>

<file path=xl/sharedStrings.xml><?xml version="1.0" encoding="utf-8"?>
<sst xmlns="http://schemas.openxmlformats.org/spreadsheetml/2006/main" count="913" uniqueCount="61">
  <si>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</si>
  <si>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</si>
  <si>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</si>
  <si>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</si>
  <si>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</si>
  <si>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</si>
  <si>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</si>
  <si>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</si>
  <si>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</si>
  <si>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</si>
  <si>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</si>
  <si>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</si>
  <si>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</si>
  <si>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</si>
  <si>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</si>
  <si>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</si>
  <si>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</si>
  <si>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</si>
  <si>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</si>
  <si>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</si>
  <si>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</si>
  <si>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</si>
  <si>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</si>
  <si>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</si>
  <si>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</si>
  <si>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</si>
  <si>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</si>
  <si>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</si>
  <si>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</si>
  <si>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</si>
  <si>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</si>
  <si>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</si>
  <si>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</si>
  <si>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</si>
  <si>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</si>
  <si>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</si>
  <si>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</si>
  <si>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</si>
  <si>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</si>
  <si>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</si>
  <si>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</si>
  <si>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</si>
  <si>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</si>
  <si>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</si>
  <si>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</si>
  <si>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</si>
  <si>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IND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</si>
  <si>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</si>
  <si>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</si>
  <si>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</si>
  <si>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</si>
  <si>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</si>
  <si>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</si>
  <si>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</si>
  <si>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</si>
  <si>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</si>
  <si>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</si>
  <si>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</si>
  <si>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</si>
  <si>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R10INDIA+</t>
  </si>
  <si>
    <t>base-year generation (TWh)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</si>
</sst>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</cellStyleXfs>
  <cellXfs count="12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</cellXfs>
  <cellStyles count="7">
    <cellStyle name="Good" xfId="1" builtinId="26"/>
    <cellStyle name="Heading 2" xfId="3" builtinId="17"/>
    <cellStyle name="Heading 3" xfId="4" builtinId="18"/>
    <cellStyle name="Input" xfId="6" builtinId="20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1814.06</c:v>
                </c:pt>
                <c:pt idx="1">
                  <c:v>2303.8562000000002</c:v>
                </c:pt>
                <c:pt idx="2">
                  <c:v>3174.605</c:v>
                </c:pt>
                <c:pt idx="3">
                  <c:v>4480.7282000000005</c:v>
                </c:pt>
                <c:pt idx="4">
                  <c:v>6312.9287999999997</c:v>
                </c:pt>
                <c:pt idx="5">
                  <c:v>8018.1451999999999</c:v>
                </c:pt>
                <c:pt idx="6">
                  <c:v>9541.9555999999993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179.64</c:v>
                </c:pt>
                <c:pt idx="3">
                  <c:v>243.57</c:v>
                </c:pt>
                <c:pt idx="4">
                  <c:v>326.39</c:v>
                </c:pt>
                <c:pt idx="5">
                  <c:v>432.87</c:v>
                </c:pt>
                <c:pt idx="6">
                  <c:v>601.73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8"/>
  <sheetViews>
    <sheetView tabSelected="1" workbookViewId="0">
      <selection activeCell="M22" sqref="M22"/>
    </sheetView>
  </sheetViews>
  <sheetFormatPr defaultRowHeight="14.25" x14ac:dyDescent="0.45"/>
  <cols>
    <col min="2" max="2" width="12.06640625" bestFit="1" customWidth="1"/>
    <col min="3" max="3" width="9.53125" customWidth="1"/>
    <col min="4" max="4" width="28.73046875" customWidth="1"/>
    <col min="5" max="5" width="9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0</v>
      </c>
    </row>
    <row r="3" spans="2:27" x14ac:dyDescent="0.45">
      <c r="B3" s="9">
        <v>1</v>
      </c>
    </row>
    <row r="5" spans="2:27" x14ac:dyDescent="0.45">
      <c r="C5" s="1" t="str">
        <f>VLOOKUP(B3,$B$7:$C$14,2,FALSE)</f>
        <v>C1</v>
      </c>
    </row>
    <row r="7" spans="2:27" x14ac:dyDescent="0.45">
      <c r="B7">
        <v>1</v>
      </c>
      <c r="C7" t="s">
        <v>1</v>
      </c>
      <c r="D7" t="s">
        <v>2</v>
      </c>
    </row>
    <row r="8" spans="2:27" x14ac:dyDescent="0.45">
      <c r="B8">
        <v>2</v>
      </c>
      <c r="C8" t="s">
        <v>3</v>
      </c>
      <c r="D8" t="s">
        <v>4</v>
      </c>
      <c r="Q8" t="s">
        <v>5</v>
      </c>
    </row>
    <row r="9" spans="2:27" x14ac:dyDescent="0.45">
      <c r="B9">
        <v>3</v>
      </c>
      <c r="C9" t="s">
        <v>6</v>
      </c>
      <c r="D9" t="s">
        <v>7</v>
      </c>
      <c r="Q9" s="1">
        <v>2022</v>
      </c>
    </row>
    <row r="10" spans="2:27" ht="14.65" customHeight="1" thickBot="1" x14ac:dyDescent="0.5">
      <c r="B10">
        <v>4</v>
      </c>
      <c r="C10" t="s">
        <v>8</v>
      </c>
      <c r="D10" t="s">
        <v>9</v>
      </c>
      <c r="Q10" s="3">
        <f>SUMIFS(iea_data!I3:I9999,iea_data!$B$3:$B$9999,Veda!$Q$9)</f>
        <v>1814.06</v>
      </c>
      <c r="R10" s="2" t="s">
        <v>60</v>
      </c>
    </row>
    <row r="11" spans="2:27" ht="14.65" customHeight="1" thickTop="1" x14ac:dyDescent="0.45">
      <c r="B11">
        <v>5</v>
      </c>
      <c r="C11" t="s">
        <v>10</v>
      </c>
      <c r="D11" t="s">
        <v>11</v>
      </c>
    </row>
    <row r="12" spans="2:27" x14ac:dyDescent="0.45">
      <c r="R12" s="8">
        <f>Q10</f>
        <v>1814.06</v>
      </c>
      <c r="S12" s="8">
        <f t="shared" ref="S12:X12" si="0">$Q$10*H13</f>
        <v>2303.8562000000002</v>
      </c>
      <c r="T12" s="8">
        <f t="shared" si="0"/>
        <v>3174.605</v>
      </c>
      <c r="U12" s="8">
        <f t="shared" si="0"/>
        <v>4480.7282000000005</v>
      </c>
      <c r="V12" s="8">
        <f t="shared" si="0"/>
        <v>6312.9287999999997</v>
      </c>
      <c r="W12" s="8">
        <f t="shared" si="0"/>
        <v>8018.1451999999999</v>
      </c>
      <c r="X12" s="8">
        <f t="shared" si="0"/>
        <v>9541.9555999999993</v>
      </c>
    </row>
    <row r="13" spans="2:27" x14ac:dyDescent="0.45">
      <c r="D13" t="s">
        <v>12</v>
      </c>
      <c r="G13" s="11">
        <f>SUMIFS(ar6_r10!$F$2:$F$999,ar6_r10!$A$2:$A$999,Veda!$C$5,ar6_r10!$C$2:$C$999,Veda!G$15,ar6_r10!$M$2:$M$999,Veda!$D13)</f>
        <v>1</v>
      </c>
      <c r="H13" s="11">
        <f>SUMIFS(ar6_r10!$F$2:$F$999,ar6_r10!$A$2:$A$999,Veda!$C$5,ar6_r10!$C$2:$C$999,Veda!H$15,ar6_r10!$M$2:$M$999,Veda!$D13)</f>
        <v>1.27</v>
      </c>
      <c r="I13" s="11">
        <f>SUMIFS(ar6_r10!$F$2:$F$999,ar6_r10!$A$2:$A$999,Veda!$C$5,ar6_r10!$C$2:$C$999,Veda!I$15,ar6_r10!$M$2:$M$999,Veda!$D13)</f>
        <v>1.75</v>
      </c>
      <c r="J13" s="11">
        <f>SUMIFS(ar6_r10!$F$2:$F$999,ar6_r10!$A$2:$A$999,Veda!$C$5,ar6_r10!$C$2:$C$999,Veda!J$15,ar6_r10!$M$2:$M$999,Veda!$D13)</f>
        <v>2.4700000000000002</v>
      </c>
      <c r="K13" s="11">
        <f>SUMIFS(ar6_r10!$F$2:$F$999,ar6_r10!$A$2:$A$999,Veda!$C$5,ar6_r10!$C$2:$C$999,Veda!K$15,ar6_r10!$M$2:$M$999,Veda!$D13)</f>
        <v>3.48</v>
      </c>
      <c r="L13" s="11">
        <f>SUMIFS(ar6_r10!$F$2:$F$999,ar6_r10!$A$2:$A$999,Veda!$C$5,ar6_r10!$C$2:$C$999,Veda!L$15,ar6_r10!$M$2:$M$999,Veda!$D13)</f>
        <v>4.42</v>
      </c>
      <c r="M13" s="11">
        <f>SUMIFS(ar6_r10!$F$2:$F$999,ar6_r10!$A$2:$A$999,Veda!$C$5,ar6_r10!$C$2:$C$999,Veda!M$15,ar6_r10!$M$2:$M$999,Veda!$D13)</f>
        <v>5.26</v>
      </c>
    </row>
    <row r="14" spans="2:27" ht="17.649999999999999" customHeight="1" thickBot="1" x14ac:dyDescent="0.6">
      <c r="Q14" s="5" t="s">
        <v>13</v>
      </c>
    </row>
    <row r="15" spans="2:27" ht="15" customHeight="1" thickTop="1" thickBot="1" x14ac:dyDescent="0.5">
      <c r="G15" s="7">
        <v>2020</v>
      </c>
      <c r="H15" s="7">
        <f t="shared" ref="H15:M15" si="1">S15</f>
        <v>2025</v>
      </c>
      <c r="I15" s="7">
        <f t="shared" si="1"/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2:27" x14ac:dyDescent="0.45">
      <c r="D16" t="s">
        <v>16</v>
      </c>
      <c r="E16" s="11"/>
      <c r="G16" s="11">
        <f>SUMIFS(ar6_r10!$F$2:$F$999,ar6_r10!$A$2:$A$999,Veda!$C$5,ar6_r10!$C$2:$C$999,Veda!G$15,ar6_r10!$M$2:$M$999,Veda!$D16)</f>
        <v>0</v>
      </c>
      <c r="H16" s="11">
        <f>SUMIFS(ar6_r10!$F$2:$F$999,ar6_r10!$A$2:$A$999,Veda!$C$5,ar6_r10!$C$2:$C$999,Veda!H$15,ar6_r10!$M$2:$M$999,Veda!$D16)</f>
        <v>0</v>
      </c>
      <c r="I16" s="11">
        <f>SUMIFS(ar6_r10!$F$2:$F$999,ar6_r10!$A$2:$A$999,Veda!$C$5,ar6_r10!$C$2:$C$999,Veda!I$15,ar6_r10!$M$2:$M$999,Veda!$D16)</f>
        <v>0</v>
      </c>
      <c r="J16" s="11">
        <f>SUMIFS(ar6_r10!$F$2:$F$999,ar6_r10!$A$2:$A$999,Veda!$C$5,ar6_r10!$C$2:$C$999,Veda!J$15,ar6_r10!$M$2:$M$999,Veda!$D16)</f>
        <v>0.01</v>
      </c>
      <c r="K16" s="11">
        <f>SUMIFS(ar6_r10!$F$2:$F$999,ar6_r10!$A$2:$A$999,Veda!$C$5,ar6_r10!$C$2:$C$999,Veda!K$15,ar6_r10!$M$2:$M$999,Veda!$D16)</f>
        <v>0.02</v>
      </c>
      <c r="L16" s="11">
        <f>SUMIFS(ar6_r10!$F$2:$F$999,ar6_r10!$A$2:$A$999,Veda!$C$5,ar6_r10!$C$2:$C$999,Veda!L$15,ar6_r10!$M$2:$M$999,Veda!$D16)</f>
        <v>0.03</v>
      </c>
      <c r="M16" s="11">
        <f>SUMIFS(ar6_r10!$F$2:$F$999,ar6_r10!$A$2:$A$999,Veda!$C$5,ar6_r10!$C$2:$C$999,Veda!M$15,ar6_r10!$M$2:$M$999,Veda!$D16)</f>
        <v>0.04</v>
      </c>
      <c r="Q16" s="10" t="s">
        <v>17</v>
      </c>
      <c r="R16" s="6">
        <f t="shared" ref="R16:X18" si="2">G16*R$12</f>
        <v>0</v>
      </c>
      <c r="S16" s="6">
        <f t="shared" si="2"/>
        <v>0</v>
      </c>
      <c r="T16" s="6">
        <f t="shared" si="2"/>
        <v>0</v>
      </c>
      <c r="U16" s="6">
        <f t="shared" si="2"/>
        <v>44.807282000000008</v>
      </c>
      <c r="V16" s="6">
        <f t="shared" si="2"/>
        <v>126.25857599999999</v>
      </c>
      <c r="W16" s="6">
        <f t="shared" si="2"/>
        <v>240.54435599999999</v>
      </c>
      <c r="X16" s="6">
        <f t="shared" si="2"/>
        <v>381.678224</v>
      </c>
      <c r="Y16" t="s">
        <v>18</v>
      </c>
      <c r="AA16" s="2"/>
    </row>
    <row r="17" spans="4:27" x14ac:dyDescent="0.45">
      <c r="D17" t="s">
        <v>19</v>
      </c>
      <c r="G17" s="11">
        <f>SUMIFS(ar6_r10!$F$2:$F$999,ar6_r10!$A$2:$A$999,Veda!$C$5,ar6_r10!$C$2:$C$999,Veda!G$15,ar6_r10!$M$2:$M$999,Veda!$D17)</f>
        <v>0.53</v>
      </c>
      <c r="H17" s="11">
        <f>SUMIFS(ar6_r10!$F$2:$F$999,ar6_r10!$A$2:$A$999,Veda!$C$5,ar6_r10!$C$2:$C$999,Veda!H$15,ar6_r10!$M$2:$M$999,Veda!$D17)</f>
        <v>0.5</v>
      </c>
      <c r="I17" s="11">
        <f>SUMIFS(ar6_r10!$F$2:$F$999,ar6_r10!$A$2:$A$999,Veda!$C$5,ar6_r10!$C$2:$C$999,Veda!I$15,ar6_r10!$M$2:$M$999,Veda!$D17)</f>
        <v>0.51</v>
      </c>
      <c r="J17" s="11">
        <f>SUMIFS(ar6_r10!$F$2:$F$999,ar6_r10!$A$2:$A$999,Veda!$C$5,ar6_r10!$C$2:$C$999,Veda!J$15,ar6_r10!$M$2:$M$999,Veda!$D17)</f>
        <v>0.5</v>
      </c>
      <c r="K17" s="11">
        <f>SUMIFS(ar6_r10!$F$2:$F$999,ar6_r10!$A$2:$A$999,Veda!$C$5,ar6_r10!$C$2:$C$999,Veda!K$15,ar6_r10!$M$2:$M$999,Veda!$D17)</f>
        <v>0.52</v>
      </c>
      <c r="L17" s="11">
        <f>SUMIFS(ar6_r10!$F$2:$F$999,ar6_r10!$A$2:$A$999,Veda!$C$5,ar6_r10!$C$2:$C$999,Veda!L$15,ar6_r10!$M$2:$M$999,Veda!$D17)</f>
        <v>0.54</v>
      </c>
      <c r="M17" s="11">
        <f>SUMIFS(ar6_r10!$F$2:$F$999,ar6_r10!$A$2:$A$999,Veda!$C$5,ar6_r10!$C$2:$C$999,Veda!M$15,ar6_r10!$M$2:$M$999,Veda!$D17)</f>
        <v>0.55000000000000004</v>
      </c>
      <c r="Q17" s="10" t="s">
        <v>20</v>
      </c>
      <c r="R17" s="6">
        <f t="shared" si="2"/>
        <v>961.45180000000005</v>
      </c>
      <c r="S17" s="6">
        <f t="shared" si="2"/>
        <v>1151.9281000000001</v>
      </c>
      <c r="T17" s="6">
        <f t="shared" si="2"/>
        <v>1619.04855</v>
      </c>
      <c r="U17" s="6">
        <f t="shared" si="2"/>
        <v>2240.3641000000002</v>
      </c>
      <c r="V17" s="6">
        <f t="shared" si="2"/>
        <v>3282.722976</v>
      </c>
      <c r="W17" s="6">
        <f t="shared" si="2"/>
        <v>4329.7984080000006</v>
      </c>
      <c r="X17" s="6">
        <f t="shared" si="2"/>
        <v>5248.0755799999997</v>
      </c>
      <c r="Y17" t="s">
        <v>18</v>
      </c>
    </row>
    <row r="18" spans="4:27" x14ac:dyDescent="0.45">
      <c r="D18" t="s">
        <v>22</v>
      </c>
      <c r="G18" s="11">
        <f>SUMIFS(ar6_r10!$F$2:$F$999,ar6_r10!$A$2:$A$999,Veda!$C$5,ar6_r10!$C$2:$C$999,Veda!G$15,ar6_r10!$M$2:$M$999,Veda!$D18)</f>
        <v>0.46</v>
      </c>
      <c r="H18" s="11">
        <f>SUMIFS(ar6_r10!$F$2:$F$999,ar6_r10!$A$2:$A$999,Veda!$C$5,ar6_r10!$C$2:$C$999,Veda!H$15,ar6_r10!$M$2:$M$999,Veda!$D18)</f>
        <v>0.47</v>
      </c>
      <c r="I18" s="11">
        <f>SUMIFS(ar6_r10!$F$2:$F$999,ar6_r10!$A$2:$A$999,Veda!$C$5,ar6_r10!$C$2:$C$999,Veda!I$15,ar6_r10!$M$2:$M$999,Veda!$D18)</f>
        <v>0.44</v>
      </c>
      <c r="J18" s="11">
        <f>SUMIFS(ar6_r10!$F$2:$F$999,ar6_r10!$A$2:$A$999,Veda!$C$5,ar6_r10!$C$2:$C$999,Veda!J$15,ar6_r10!$M$2:$M$999,Veda!$D18)</f>
        <v>0.44</v>
      </c>
      <c r="K18" s="11">
        <f>SUMIFS(ar6_r10!$F$2:$F$999,ar6_r10!$A$2:$A$999,Veda!$C$5,ar6_r10!$C$2:$C$999,Veda!K$15,ar6_r10!$M$2:$M$999,Veda!$D18)</f>
        <v>0.42</v>
      </c>
      <c r="L18" s="11">
        <f>SUMIFS(ar6_r10!$F$2:$F$999,ar6_r10!$A$2:$A$999,Veda!$C$5,ar6_r10!$C$2:$C$999,Veda!L$15,ar6_r10!$M$2:$M$999,Veda!$D18)</f>
        <v>0.39</v>
      </c>
      <c r="M18" s="11">
        <f>SUMIFS(ar6_r10!$F$2:$F$999,ar6_r10!$A$2:$A$999,Veda!$C$5,ar6_r10!$C$2:$C$999,Veda!M$15,ar6_r10!$M$2:$M$999,Veda!$D18)</f>
        <v>0.38</v>
      </c>
      <c r="Q18" s="10" t="s">
        <v>23</v>
      </c>
      <c r="R18" s="6">
        <f t="shared" si="2"/>
        <v>834.46760000000006</v>
      </c>
      <c r="S18" s="6">
        <f t="shared" si="2"/>
        <v>1082.812414</v>
      </c>
      <c r="T18" s="6">
        <f t="shared" si="2"/>
        <v>1396.8262</v>
      </c>
      <c r="U18" s="6">
        <f t="shared" si="2"/>
        <v>1971.5204080000003</v>
      </c>
      <c r="V18" s="6">
        <f t="shared" si="2"/>
        <v>2651.4300959999996</v>
      </c>
      <c r="W18" s="6">
        <f t="shared" si="2"/>
        <v>3127.0766280000003</v>
      </c>
      <c r="X18" s="6">
        <f t="shared" si="2"/>
        <v>3625.9431279999999</v>
      </c>
      <c r="Y18" t="s">
        <v>18</v>
      </c>
    </row>
    <row r="19" spans="4:27" x14ac:dyDescent="0.45">
      <c r="D19" t="s">
        <v>24</v>
      </c>
      <c r="G19" s="11">
        <f>SUMIFS(ar6_r10!$F$2:$F$999,ar6_r10!$A$2:$A$999,Veda!$C$5,ar6_r10!$C$2:$C$999,Veda!G$15,ar6_r10!$M$2:$M$999,Veda!$D19)</f>
        <v>0.02</v>
      </c>
      <c r="H19" s="11">
        <f>SUMIFS(ar6_r10!$F$2:$F$999,ar6_r10!$A$2:$A$999,Veda!$C$5,ar6_r10!$C$2:$C$999,Veda!H$15,ar6_r10!$M$2:$M$999,Veda!$D19)</f>
        <v>0.03</v>
      </c>
      <c r="I19" s="11">
        <f>SUMIFS(ar6_r10!$F$2:$F$999,ar6_r10!$A$2:$A$999,Veda!$C$5,ar6_r10!$C$2:$C$999,Veda!I$15,ar6_r10!$M$2:$M$999,Veda!$D19)</f>
        <v>0.04</v>
      </c>
      <c r="J19" s="11">
        <f>SUMIFS(ar6_r10!$F$2:$F$999,ar6_r10!$A$2:$A$999,Veda!$C$5,ar6_r10!$C$2:$C$999,Veda!J$15,ar6_r10!$M$2:$M$999,Veda!$D19)</f>
        <v>0.05</v>
      </c>
      <c r="K19" s="11">
        <f>SUMIFS(ar6_r10!$F$2:$F$999,ar6_r10!$A$2:$A$999,Veda!$C$5,ar6_r10!$C$2:$C$999,Veda!K$15,ar6_r10!$M$2:$M$999,Veda!$D19)</f>
        <v>0.06</v>
      </c>
      <c r="L19" s="11">
        <f>SUMIFS(ar6_r10!$F$2:$F$999,ar6_r10!$A$2:$A$999,Veda!$C$5,ar6_r10!$C$2:$C$999,Veda!L$15,ar6_r10!$M$2:$M$999,Veda!$D19)</f>
        <v>7.0000000000000007E-2</v>
      </c>
      <c r="M19" s="11">
        <f>SUMIFS(ar6_r10!$F$2:$F$999,ar6_r10!$A$2:$A$999,Veda!$C$5,ar6_r10!$C$2:$C$999,Veda!M$15,ar6_r10!$M$2:$M$999,Veda!$D19)</f>
        <v>0.08</v>
      </c>
      <c r="Q19" s="10" t="s">
        <v>25</v>
      </c>
      <c r="R19" s="6">
        <f>G19*R$12</f>
        <v>36.281199999999998</v>
      </c>
      <c r="S19" s="6">
        <f t="shared" ref="S19:X19" si="3">R19</f>
        <v>36.281199999999998</v>
      </c>
      <c r="T19" s="6">
        <f t="shared" si="3"/>
        <v>36.281199999999998</v>
      </c>
      <c r="U19" s="6">
        <f t="shared" si="3"/>
        <v>36.281199999999998</v>
      </c>
      <c r="V19" s="6">
        <f t="shared" si="3"/>
        <v>36.281199999999998</v>
      </c>
      <c r="W19" s="6">
        <f t="shared" si="3"/>
        <v>36.281199999999998</v>
      </c>
      <c r="X19" s="6">
        <f t="shared" si="3"/>
        <v>36.281199999999998</v>
      </c>
      <c r="Y19" t="s">
        <v>18</v>
      </c>
      <c r="AA19" s="2" t="s">
        <v>21</v>
      </c>
    </row>
    <row r="20" spans="4:27" x14ac:dyDescent="0.45">
      <c r="Q20" s="10" t="s">
        <v>26</v>
      </c>
      <c r="R20" s="6">
        <f t="shared" ref="R20:X20" si="4">R12-SUM(R17:R19)</f>
        <v>-18.140600000000177</v>
      </c>
      <c r="S20" s="6">
        <f t="shared" si="4"/>
        <v>32.834486000000197</v>
      </c>
      <c r="T20" s="6">
        <f t="shared" si="4"/>
        <v>122.44905000000017</v>
      </c>
      <c r="U20" s="6">
        <f t="shared" si="4"/>
        <v>232.56249199999911</v>
      </c>
      <c r="V20" s="6">
        <f t="shared" si="4"/>
        <v>342.49452800000017</v>
      </c>
      <c r="W20" s="6">
        <f t="shared" si="4"/>
        <v>524.9889639999983</v>
      </c>
      <c r="X20" s="6">
        <f t="shared" si="4"/>
        <v>631.65569200000027</v>
      </c>
      <c r="Y20" t="s">
        <v>18</v>
      </c>
    </row>
    <row r="21" spans="4:27" x14ac:dyDescent="0.45">
      <c r="Q21" t="s">
        <v>27</v>
      </c>
    </row>
    <row r="22" spans="4:27" ht="14.65" customHeight="1" x14ac:dyDescent="0.45">
      <c r="D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SUMIFS(ar6_r10!$F$2:$F$999,ar6_r10!$A$2:$A$999,Veda!$C$5,ar6_r10!$C$2:$C$999,Veda!I$15,ar6_r10!$M$2:$M$999,Veda!$D22)</f>
        <v>179.64</v>
      </c>
      <c r="J22" s="8">
        <f>SUMIFS(ar6_r10!$F$2:$F$999,ar6_r10!$A$2:$A$999,Veda!$C$5,ar6_r10!$C$2:$C$999,Veda!J$15,ar6_r10!$M$2:$M$999,Veda!$D22)</f>
        <v>243.57</v>
      </c>
      <c r="K22" s="8">
        <f>SUMIFS(ar6_r10!$F$2:$F$999,ar6_r10!$A$2:$A$999,Veda!$C$5,ar6_r10!$C$2:$C$999,Veda!K$15,ar6_r10!$M$2:$M$999,Veda!$D22)</f>
        <v>326.39</v>
      </c>
      <c r="L22" s="8">
        <f>SUMIFS(ar6_r10!$F$2:$F$999,ar6_r10!$A$2:$A$999,Veda!$C$5,ar6_r10!$C$2:$C$999,Veda!L$15,ar6_r10!$M$2:$M$999,Veda!$D22)</f>
        <v>432.87</v>
      </c>
      <c r="M22" s="8">
        <f>SUMIFS(ar6_r10!$F$2:$F$999,ar6_r10!$A$2:$A$999,Veda!$C$5,ar6_r10!$C$2:$C$999,Veda!M$15,ar6_r10!$M$2:$M$999,Veda!$D22)</f>
        <v>601.73</v>
      </c>
      <c r="Q22" t="s">
        <v>29</v>
      </c>
      <c r="S22">
        <v>0</v>
      </c>
      <c r="T22" s="11">
        <f>I22/1000</f>
        <v>0.17963999999999999</v>
      </c>
      <c r="U22" s="11">
        <f>J22/1000</f>
        <v>0.24356999999999998</v>
      </c>
      <c r="V22" s="11">
        <f>K22/1000</f>
        <v>0.32639000000000001</v>
      </c>
      <c r="W22" s="11">
        <f>L22/1000</f>
        <v>0.43286999999999998</v>
      </c>
      <c r="X22" s="11">
        <f>M22/1000</f>
        <v>0.60172999999999999</v>
      </c>
      <c r="Y22" t="s">
        <v>30</v>
      </c>
    </row>
    <row r="23" spans="4:27" ht="14.65" customHeight="1" x14ac:dyDescent="0.45"/>
    <row r="24" spans="4:27" ht="17.649999999999999" customHeight="1" thickBot="1" x14ac:dyDescent="0.6">
      <c r="Q24" s="5" t="s">
        <v>13</v>
      </c>
    </row>
    <row r="25" spans="4:27" ht="15" customHeight="1" thickTop="1" thickBot="1" x14ac:dyDescent="0.5">
      <c r="Q25" s="4" t="s">
        <v>31</v>
      </c>
      <c r="R25" s="4">
        <f t="shared" ref="R25:X25" si="5">R15</f>
        <v>2022</v>
      </c>
      <c r="S25" s="4">
        <f t="shared" si="5"/>
        <v>2025</v>
      </c>
      <c r="T25" s="4">
        <f t="shared" si="5"/>
        <v>2030</v>
      </c>
      <c r="U25" s="4">
        <f t="shared" si="5"/>
        <v>2035</v>
      </c>
      <c r="V25" s="4">
        <f t="shared" si="5"/>
        <v>2040</v>
      </c>
      <c r="W25" s="4">
        <f t="shared" si="5"/>
        <v>2045</v>
      </c>
      <c r="X25" s="4">
        <f t="shared" si="5"/>
        <v>2050</v>
      </c>
      <c r="Y25" s="4" t="s">
        <v>15</v>
      </c>
      <c r="Z25" s="4" t="s">
        <v>32</v>
      </c>
    </row>
    <row r="26" spans="4:27" ht="14.65" customHeight="1" thickBot="1" x14ac:dyDescent="0.5">
      <c r="O26" s="3">
        <f>SUMIFS(iea_data!G3:G9999,iea_data!$B$3:$B$9999,Veda!$Q$9)</f>
        <v>7.84</v>
      </c>
      <c r="Q26" t="s">
        <v>33</v>
      </c>
      <c r="R26" s="3">
        <f>O26</f>
        <v>7.84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4:27" ht="15" customHeight="1" thickTop="1" thickBot="1" x14ac:dyDescent="0.5">
      <c r="O27" s="3">
        <f>SUMIFS(iea_data!H3:H9999,iea_data!$B$3:$B$9999,Veda!$Q$9)</f>
        <v>-10.25</v>
      </c>
      <c r="Q27" t="s">
        <v>36</v>
      </c>
      <c r="R27" s="3">
        <f>-1*O27</f>
        <v>10.25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4:27" ht="14.65" customHeight="1" thickTop="1" x14ac:dyDescent="0.45"/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workbookViewId="0">
      <selection activeCell="D4" sqref="D4"/>
    </sheetView>
  </sheetViews>
  <sheetFormatPr defaultRowHeight="14.25" x14ac:dyDescent="0.45"/>
  <cols>
    <col min="1" max="1" width="4.19921875" bestFit="1" customWidth="1"/>
    <col min="2" max="2" width="4.73046875" bestFit="1" customWidth="1"/>
    <col min="3" max="3" width="10.73046875" bestFit="1" customWidth="1"/>
    <col min="4" max="4" width="15.265625" bestFit="1" customWidth="1"/>
    <col min="5" max="5" width="19.06640625" bestFit="1" customWidth="1"/>
    <col min="6" max="6" width="16" bestFit="1" customWidth="1"/>
    <col min="7" max="7" width="10.46484375" bestFit="1" customWidth="1"/>
    <col min="8" max="8" width="10.19921875" bestFit="1" customWidth="1"/>
    <col min="9" max="9" width="17.53125" bestFit="1" customWidth="1"/>
  </cols>
  <sheetData>
    <row r="1" spans="1:9" x14ac:dyDescent="0.4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</row>
    <row r="2" spans="1:9" x14ac:dyDescent="0.45">
      <c r="A2" t="s">
        <v>46</v>
      </c>
      <c r="B2">
        <v>2018</v>
      </c>
      <c r="C2">
        <v>918.63</v>
      </c>
      <c r="D2">
        <v>615.14</v>
      </c>
      <c r="E2">
        <v>18.84</v>
      </c>
      <c r="F2">
        <v>0</v>
      </c>
      <c r="G2">
        <v>4.4000000000000004</v>
      </c>
      <c r="H2">
        <v>-8.4700000000000006</v>
      </c>
      <c r="I2">
        <v>1608.81</v>
      </c>
    </row>
    <row r="3" spans="1:9" x14ac:dyDescent="0.45">
      <c r="A3" t="s">
        <v>46</v>
      </c>
      <c r="B3">
        <v>2019</v>
      </c>
      <c r="C3">
        <v>935.33</v>
      </c>
      <c r="D3">
        <v>641.13</v>
      </c>
      <c r="E3">
        <v>19.149999999999999</v>
      </c>
      <c r="F3">
        <v>0</v>
      </c>
      <c r="G3">
        <v>6.35</v>
      </c>
      <c r="H3">
        <v>-9.49</v>
      </c>
      <c r="I3">
        <v>1646.58</v>
      </c>
    </row>
    <row r="4" spans="1:9" x14ac:dyDescent="0.45">
      <c r="A4" t="s">
        <v>46</v>
      </c>
      <c r="B4">
        <v>2020</v>
      </c>
      <c r="C4">
        <v>905.9</v>
      </c>
      <c r="D4">
        <v>597.54</v>
      </c>
      <c r="E4">
        <v>14.67</v>
      </c>
      <c r="F4">
        <v>0</v>
      </c>
      <c r="G4">
        <v>9.5500000000000007</v>
      </c>
      <c r="H4">
        <v>-9.57</v>
      </c>
      <c r="I4">
        <v>1536.76</v>
      </c>
    </row>
    <row r="5" spans="1:9" x14ac:dyDescent="0.45">
      <c r="A5" t="s">
        <v>46</v>
      </c>
      <c r="B5">
        <v>2021</v>
      </c>
      <c r="C5">
        <v>960.02</v>
      </c>
      <c r="D5">
        <v>665.35</v>
      </c>
      <c r="E5">
        <v>21.93</v>
      </c>
      <c r="F5">
        <v>0</v>
      </c>
      <c r="G5">
        <v>7.97</v>
      </c>
      <c r="H5">
        <v>-8.25</v>
      </c>
      <c r="I5">
        <v>1636.31</v>
      </c>
    </row>
    <row r="6" spans="1:9" x14ac:dyDescent="0.45">
      <c r="A6" t="s">
        <v>46</v>
      </c>
      <c r="B6">
        <v>2022</v>
      </c>
      <c r="C6">
        <v>1016.7</v>
      </c>
      <c r="D6">
        <v>707.9</v>
      </c>
      <c r="E6">
        <v>25</v>
      </c>
      <c r="F6">
        <v>0</v>
      </c>
      <c r="G6">
        <v>7.84</v>
      </c>
      <c r="H6">
        <v>-10.25</v>
      </c>
      <c r="I6">
        <v>1814.06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11"/>
  <sheetViews>
    <sheetView topLeftCell="A167" workbookViewId="0">
      <selection activeCell="M27" sqref="M27:M211"/>
    </sheetView>
  </sheetViews>
  <sheetFormatPr defaultRowHeight="14.25" x14ac:dyDescent="0.45"/>
  <cols>
    <col min="1" max="1" width="7.6640625" bestFit="1" customWidth="1"/>
    <col min="2" max="2" width="10.33203125" bestFit="1" customWidth="1"/>
    <col min="3" max="3" width="4.73046875" bestFit="1" customWidth="1"/>
    <col min="4" max="4" width="5.265625" bestFit="1" customWidth="1"/>
    <col min="5" max="8" width="6.73046875" bestFit="1" customWidth="1"/>
    <col min="9" max="9" width="7.73046875" bestFit="1" customWidth="1"/>
    <col min="10" max="11" width="6.73046875" bestFit="1" customWidth="1"/>
    <col min="12" max="12" width="46.86328125" bestFit="1" customWidth="1"/>
    <col min="13" max="13" width="35.53125" bestFit="1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x14ac:dyDescent="0.4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15</v>
      </c>
    </row>
    <row r="2" spans="1:13" x14ac:dyDescent="0.45">
      <c r="A2" t="s">
        <v>1</v>
      </c>
      <c r="B2" t="s">
        <v>59</v>
      </c>
      <c r="C2">
        <v>2020</v>
      </c>
      <c r="D2">
        <v>61</v>
      </c>
      <c r="E2">
        <v>0.17</v>
      </c>
      <c r="F2">
        <v>0.28000000000000003</v>
      </c>
      <c r="G2">
        <v>0.17</v>
      </c>
      <c r="H2">
        <v>0</v>
      </c>
      <c r="I2">
        <v>0.55000000000000004</v>
      </c>
      <c r="J2">
        <v>0</v>
      </c>
      <c r="K2">
        <v>0.28000000000000003</v>
      </c>
      <c r="L2" t="s">
        <v>2</v>
      </c>
      <c r="M2" t="s">
        <v>28</v>
      </c>
    </row>
    <row r="3" spans="1:13" x14ac:dyDescent="0.45">
      <c r="A3" t="s">
        <v>1</v>
      </c>
      <c r="B3" t="s">
        <v>59</v>
      </c>
      <c r="C3">
        <v>2025</v>
      </c>
      <c r="D3">
        <v>61</v>
      </c>
      <c r="E3">
        <v>172.11</v>
      </c>
      <c r="F3">
        <v>134.47</v>
      </c>
      <c r="G3">
        <v>206.98</v>
      </c>
      <c r="H3">
        <v>25.7</v>
      </c>
      <c r="I3">
        <v>1456.4</v>
      </c>
      <c r="J3">
        <v>67.739999999999995</v>
      </c>
      <c r="K3">
        <v>180.04</v>
      </c>
      <c r="L3" t="s">
        <v>2</v>
      </c>
      <c r="M3" t="s">
        <v>28</v>
      </c>
    </row>
    <row r="4" spans="1:13" x14ac:dyDescent="0.45">
      <c r="A4" t="s">
        <v>1</v>
      </c>
      <c r="B4" t="s">
        <v>59</v>
      </c>
      <c r="C4">
        <v>2030</v>
      </c>
      <c r="D4">
        <v>61</v>
      </c>
      <c r="E4">
        <v>214.06</v>
      </c>
      <c r="F4">
        <v>179.64</v>
      </c>
      <c r="G4">
        <v>174.13</v>
      </c>
      <c r="H4">
        <v>43.04</v>
      </c>
      <c r="I4">
        <v>1185.76</v>
      </c>
      <c r="J4">
        <v>104.33</v>
      </c>
      <c r="K4">
        <v>241.69</v>
      </c>
      <c r="L4" t="s">
        <v>2</v>
      </c>
      <c r="M4" t="s">
        <v>28</v>
      </c>
    </row>
    <row r="5" spans="1:13" x14ac:dyDescent="0.45">
      <c r="A5" t="s">
        <v>1</v>
      </c>
      <c r="B5" t="s">
        <v>59</v>
      </c>
      <c r="C5">
        <v>2035</v>
      </c>
      <c r="D5">
        <v>61</v>
      </c>
      <c r="E5">
        <v>301.91000000000003</v>
      </c>
      <c r="F5">
        <v>243.57</v>
      </c>
      <c r="G5">
        <v>206.61</v>
      </c>
      <c r="H5">
        <v>72.05</v>
      </c>
      <c r="I5">
        <v>1336.79</v>
      </c>
      <c r="J5">
        <v>153.06</v>
      </c>
      <c r="K5">
        <v>350.78</v>
      </c>
      <c r="L5" t="s">
        <v>2</v>
      </c>
      <c r="M5" t="s">
        <v>28</v>
      </c>
    </row>
    <row r="6" spans="1:13" x14ac:dyDescent="0.45">
      <c r="A6" t="s">
        <v>1</v>
      </c>
      <c r="B6" t="s">
        <v>59</v>
      </c>
      <c r="C6">
        <v>2040</v>
      </c>
      <c r="D6">
        <v>61</v>
      </c>
      <c r="E6">
        <v>425.68</v>
      </c>
      <c r="F6">
        <v>326.39</v>
      </c>
      <c r="G6">
        <v>287.83</v>
      </c>
      <c r="H6">
        <v>130.36000000000001</v>
      </c>
      <c r="I6">
        <v>1949.83</v>
      </c>
      <c r="J6">
        <v>260.72000000000003</v>
      </c>
      <c r="K6">
        <v>560.04999999999995</v>
      </c>
      <c r="L6" t="s">
        <v>2</v>
      </c>
      <c r="M6" t="s">
        <v>28</v>
      </c>
    </row>
    <row r="7" spans="1:13" x14ac:dyDescent="0.45">
      <c r="A7" t="s">
        <v>1</v>
      </c>
      <c r="B7" t="s">
        <v>59</v>
      </c>
      <c r="C7">
        <v>2045</v>
      </c>
      <c r="D7">
        <v>61</v>
      </c>
      <c r="E7">
        <v>550.99</v>
      </c>
      <c r="F7">
        <v>432.87</v>
      </c>
      <c r="G7">
        <v>329.57</v>
      </c>
      <c r="H7">
        <v>193.42</v>
      </c>
      <c r="I7">
        <v>2261.98</v>
      </c>
      <c r="J7">
        <v>352.86</v>
      </c>
      <c r="K7">
        <v>713.64</v>
      </c>
      <c r="L7" t="s">
        <v>2</v>
      </c>
      <c r="M7" t="s">
        <v>28</v>
      </c>
    </row>
    <row r="8" spans="1:13" x14ac:dyDescent="0.45">
      <c r="A8" t="s">
        <v>1</v>
      </c>
      <c r="B8" t="s">
        <v>59</v>
      </c>
      <c r="C8">
        <v>2050</v>
      </c>
      <c r="D8">
        <v>61</v>
      </c>
      <c r="E8">
        <v>660.68</v>
      </c>
      <c r="F8">
        <v>601.73</v>
      </c>
      <c r="G8">
        <v>342.3</v>
      </c>
      <c r="H8">
        <v>209.76</v>
      </c>
      <c r="I8">
        <v>2411.96</v>
      </c>
      <c r="J8">
        <v>413.2</v>
      </c>
      <c r="K8">
        <v>887.15</v>
      </c>
      <c r="L8" t="s">
        <v>2</v>
      </c>
      <c r="M8" t="s">
        <v>28</v>
      </c>
    </row>
    <row r="9" spans="1:13" x14ac:dyDescent="0.45">
      <c r="A9" t="s">
        <v>3</v>
      </c>
      <c r="B9" t="s">
        <v>59</v>
      </c>
      <c r="C9">
        <v>2020</v>
      </c>
      <c r="D9">
        <v>87</v>
      </c>
      <c r="E9">
        <v>0.16</v>
      </c>
      <c r="F9">
        <v>0</v>
      </c>
      <c r="G9">
        <v>0.22</v>
      </c>
      <c r="H9">
        <v>0</v>
      </c>
      <c r="I9">
        <v>0.55000000000000004</v>
      </c>
      <c r="J9">
        <v>0</v>
      </c>
      <c r="K9">
        <v>0.28000000000000003</v>
      </c>
      <c r="L9" t="s">
        <v>4</v>
      </c>
      <c r="M9" t="s">
        <v>28</v>
      </c>
    </row>
    <row r="10" spans="1:13" x14ac:dyDescent="0.45">
      <c r="A10" t="s">
        <v>3</v>
      </c>
      <c r="B10" t="s">
        <v>59</v>
      </c>
      <c r="C10">
        <v>2025</v>
      </c>
      <c r="D10">
        <v>76</v>
      </c>
      <c r="E10">
        <v>41.17</v>
      </c>
      <c r="F10">
        <v>23.04</v>
      </c>
      <c r="G10">
        <v>50.32</v>
      </c>
      <c r="H10">
        <v>0</v>
      </c>
      <c r="I10">
        <v>174.97</v>
      </c>
      <c r="J10">
        <v>1.1100000000000001</v>
      </c>
      <c r="K10">
        <v>64.48</v>
      </c>
      <c r="L10" t="s">
        <v>4</v>
      </c>
      <c r="M10" t="s">
        <v>28</v>
      </c>
    </row>
    <row r="11" spans="1:13" x14ac:dyDescent="0.45">
      <c r="A11" t="s">
        <v>3</v>
      </c>
      <c r="B11" t="s">
        <v>59</v>
      </c>
      <c r="C11">
        <v>2030</v>
      </c>
      <c r="D11">
        <v>87</v>
      </c>
      <c r="E11">
        <v>52.42</v>
      </c>
      <c r="F11">
        <v>44.09</v>
      </c>
      <c r="G11">
        <v>57.36</v>
      </c>
      <c r="H11">
        <v>0</v>
      </c>
      <c r="I11">
        <v>221.93</v>
      </c>
      <c r="J11">
        <v>1.1100000000000001</v>
      </c>
      <c r="K11">
        <v>79.180000000000007</v>
      </c>
      <c r="L11" t="s">
        <v>4</v>
      </c>
      <c r="M11" t="s">
        <v>28</v>
      </c>
    </row>
    <row r="12" spans="1:13" x14ac:dyDescent="0.45">
      <c r="A12" t="s">
        <v>3</v>
      </c>
      <c r="B12" t="s">
        <v>59</v>
      </c>
      <c r="C12">
        <v>2035</v>
      </c>
      <c r="D12">
        <v>76</v>
      </c>
      <c r="E12">
        <v>193.59</v>
      </c>
      <c r="F12">
        <v>131.76</v>
      </c>
      <c r="G12">
        <v>289.02999999999997</v>
      </c>
      <c r="H12">
        <v>38.299999999999997</v>
      </c>
      <c r="I12">
        <v>2037.12</v>
      </c>
      <c r="J12">
        <v>86.54</v>
      </c>
      <c r="K12">
        <v>201.74</v>
      </c>
      <c r="L12" t="s">
        <v>4</v>
      </c>
      <c r="M12" t="s">
        <v>28</v>
      </c>
    </row>
    <row r="13" spans="1:13" x14ac:dyDescent="0.45">
      <c r="A13" t="s">
        <v>3</v>
      </c>
      <c r="B13" t="s">
        <v>59</v>
      </c>
      <c r="C13">
        <v>2040</v>
      </c>
      <c r="D13">
        <v>87</v>
      </c>
      <c r="E13">
        <v>247.8</v>
      </c>
      <c r="F13">
        <v>168.38</v>
      </c>
      <c r="G13">
        <v>359.12</v>
      </c>
      <c r="H13">
        <v>0</v>
      </c>
      <c r="I13">
        <v>2600</v>
      </c>
      <c r="J13">
        <v>107.85</v>
      </c>
      <c r="K13">
        <v>257.61</v>
      </c>
      <c r="L13" t="s">
        <v>4</v>
      </c>
      <c r="M13" t="s">
        <v>28</v>
      </c>
    </row>
    <row r="14" spans="1:13" x14ac:dyDescent="0.45">
      <c r="A14" t="s">
        <v>3</v>
      </c>
      <c r="B14" t="s">
        <v>59</v>
      </c>
      <c r="C14">
        <v>2045</v>
      </c>
      <c r="D14">
        <v>76</v>
      </c>
      <c r="E14">
        <v>299.39999999999998</v>
      </c>
      <c r="F14">
        <v>251.54</v>
      </c>
      <c r="G14">
        <v>195.38</v>
      </c>
      <c r="H14">
        <v>103.36</v>
      </c>
      <c r="I14">
        <v>1213.1199999999999</v>
      </c>
      <c r="J14">
        <v>162.54</v>
      </c>
      <c r="K14">
        <v>350.1</v>
      </c>
      <c r="L14" t="s">
        <v>4</v>
      </c>
      <c r="M14" t="s">
        <v>28</v>
      </c>
    </row>
    <row r="15" spans="1:13" x14ac:dyDescent="0.45">
      <c r="A15" t="s">
        <v>3</v>
      </c>
      <c r="B15" t="s">
        <v>59</v>
      </c>
      <c r="C15">
        <v>2050</v>
      </c>
      <c r="D15">
        <v>87</v>
      </c>
      <c r="E15">
        <v>320.54000000000002</v>
      </c>
      <c r="F15">
        <v>287.85000000000002</v>
      </c>
      <c r="G15">
        <v>200.32</v>
      </c>
      <c r="H15">
        <v>0</v>
      </c>
      <c r="I15">
        <v>1312.99</v>
      </c>
      <c r="J15">
        <v>197.46</v>
      </c>
      <c r="K15">
        <v>419.62</v>
      </c>
      <c r="L15" t="s">
        <v>4</v>
      </c>
      <c r="M15" t="s">
        <v>28</v>
      </c>
    </row>
    <row r="16" spans="1:13" x14ac:dyDescent="0.45">
      <c r="A16" t="s">
        <v>6</v>
      </c>
      <c r="B16" t="s">
        <v>59</v>
      </c>
      <c r="C16">
        <v>2020</v>
      </c>
      <c r="D16">
        <v>201</v>
      </c>
      <c r="E16">
        <v>2.86</v>
      </c>
      <c r="F16">
        <v>7.0000000000000007E-2</v>
      </c>
      <c r="G16">
        <v>11.02</v>
      </c>
      <c r="H16">
        <v>0</v>
      </c>
      <c r="I16">
        <v>119.01</v>
      </c>
      <c r="J16">
        <v>0</v>
      </c>
      <c r="K16">
        <v>0.28000000000000003</v>
      </c>
      <c r="L16" t="s">
        <v>7</v>
      </c>
      <c r="M16" t="s">
        <v>28</v>
      </c>
    </row>
    <row r="17" spans="1:13" x14ac:dyDescent="0.45">
      <c r="A17" t="s">
        <v>6</v>
      </c>
      <c r="B17" t="s">
        <v>59</v>
      </c>
      <c r="C17">
        <v>2025</v>
      </c>
      <c r="D17">
        <v>178</v>
      </c>
      <c r="E17">
        <v>32.19</v>
      </c>
      <c r="F17">
        <v>24.34</v>
      </c>
      <c r="G17">
        <v>35.61</v>
      </c>
      <c r="H17">
        <v>0</v>
      </c>
      <c r="I17">
        <v>166.89</v>
      </c>
      <c r="J17">
        <v>0</v>
      </c>
      <c r="K17">
        <v>47.85</v>
      </c>
      <c r="L17" t="s">
        <v>7</v>
      </c>
      <c r="M17" t="s">
        <v>28</v>
      </c>
    </row>
    <row r="18" spans="1:13" x14ac:dyDescent="0.45">
      <c r="A18" t="s">
        <v>6</v>
      </c>
      <c r="B18" t="s">
        <v>59</v>
      </c>
      <c r="C18">
        <v>2030</v>
      </c>
      <c r="D18">
        <v>201</v>
      </c>
      <c r="E18">
        <v>48.42</v>
      </c>
      <c r="F18">
        <v>46.66</v>
      </c>
      <c r="G18">
        <v>45.23</v>
      </c>
      <c r="H18">
        <v>0</v>
      </c>
      <c r="I18">
        <v>216.75</v>
      </c>
      <c r="J18">
        <v>1.1100000000000001</v>
      </c>
      <c r="K18">
        <v>77.8</v>
      </c>
      <c r="L18" t="s">
        <v>7</v>
      </c>
      <c r="M18" t="s">
        <v>28</v>
      </c>
    </row>
    <row r="19" spans="1:13" x14ac:dyDescent="0.45">
      <c r="A19" t="s">
        <v>6</v>
      </c>
      <c r="B19" t="s">
        <v>59</v>
      </c>
      <c r="C19">
        <v>2035</v>
      </c>
      <c r="D19">
        <v>178</v>
      </c>
      <c r="E19">
        <v>122.14</v>
      </c>
      <c r="F19">
        <v>89.54</v>
      </c>
      <c r="G19">
        <v>104.59</v>
      </c>
      <c r="H19">
        <v>22.73</v>
      </c>
      <c r="I19">
        <v>960.63</v>
      </c>
      <c r="J19">
        <v>67.959999999999994</v>
      </c>
      <c r="K19">
        <v>138.30000000000001</v>
      </c>
      <c r="L19" t="s">
        <v>7</v>
      </c>
      <c r="M19" t="s">
        <v>28</v>
      </c>
    </row>
    <row r="20" spans="1:13" x14ac:dyDescent="0.45">
      <c r="A20" t="s">
        <v>6</v>
      </c>
      <c r="B20" t="s">
        <v>59</v>
      </c>
      <c r="C20">
        <v>2040</v>
      </c>
      <c r="D20">
        <v>201</v>
      </c>
      <c r="E20">
        <v>168.91</v>
      </c>
      <c r="F20">
        <v>125.24</v>
      </c>
      <c r="G20">
        <v>139.56</v>
      </c>
      <c r="H20">
        <v>35.04</v>
      </c>
      <c r="I20">
        <v>1226.04</v>
      </c>
      <c r="J20">
        <v>91.63</v>
      </c>
      <c r="K20">
        <v>193.52</v>
      </c>
      <c r="L20" t="s">
        <v>7</v>
      </c>
      <c r="M20" t="s">
        <v>28</v>
      </c>
    </row>
    <row r="21" spans="1:13" x14ac:dyDescent="0.45">
      <c r="A21" t="s">
        <v>6</v>
      </c>
      <c r="B21" t="s">
        <v>59</v>
      </c>
      <c r="C21">
        <v>2045</v>
      </c>
      <c r="D21">
        <v>178</v>
      </c>
      <c r="E21">
        <v>219.02</v>
      </c>
      <c r="F21">
        <v>181.36</v>
      </c>
      <c r="G21">
        <v>172.93</v>
      </c>
      <c r="H21">
        <v>44.72</v>
      </c>
      <c r="I21">
        <v>1564.8</v>
      </c>
      <c r="J21">
        <v>120.27</v>
      </c>
      <c r="K21">
        <v>252.62</v>
      </c>
      <c r="L21" t="s">
        <v>7</v>
      </c>
      <c r="M21" t="s">
        <v>28</v>
      </c>
    </row>
    <row r="22" spans="1:13" x14ac:dyDescent="0.45">
      <c r="A22" t="s">
        <v>6</v>
      </c>
      <c r="B22" t="s">
        <v>59</v>
      </c>
      <c r="C22">
        <v>2050</v>
      </c>
      <c r="D22">
        <v>201</v>
      </c>
      <c r="E22">
        <v>268.14</v>
      </c>
      <c r="F22">
        <v>215.72</v>
      </c>
      <c r="G22">
        <v>179.01</v>
      </c>
      <c r="H22">
        <v>50.41</v>
      </c>
      <c r="I22">
        <v>994.84</v>
      </c>
      <c r="J22">
        <v>149.19999999999999</v>
      </c>
      <c r="K22">
        <v>317.38</v>
      </c>
      <c r="L22" t="s">
        <v>7</v>
      </c>
      <c r="M22" t="s">
        <v>28</v>
      </c>
    </row>
    <row r="23" spans="1:13" x14ac:dyDescent="0.45">
      <c r="A23" t="s">
        <v>8</v>
      </c>
      <c r="B23" t="s">
        <v>59</v>
      </c>
      <c r="C23">
        <v>2020</v>
      </c>
      <c r="D23">
        <v>76</v>
      </c>
      <c r="E23">
        <v>1.01</v>
      </c>
      <c r="F23">
        <v>0</v>
      </c>
      <c r="G23">
        <v>3.13</v>
      </c>
      <c r="H23">
        <v>0</v>
      </c>
      <c r="I23">
        <v>14.45</v>
      </c>
      <c r="J23">
        <v>0</v>
      </c>
      <c r="K23">
        <v>7.0000000000000007E-2</v>
      </c>
      <c r="L23" t="s">
        <v>9</v>
      </c>
      <c r="M23" t="s">
        <v>28</v>
      </c>
    </row>
    <row r="24" spans="1:13" x14ac:dyDescent="0.45">
      <c r="A24" t="s">
        <v>8</v>
      </c>
      <c r="B24" t="s">
        <v>59</v>
      </c>
      <c r="C24">
        <v>2025</v>
      </c>
      <c r="D24">
        <v>70</v>
      </c>
      <c r="E24">
        <v>9.9700000000000006</v>
      </c>
      <c r="F24">
        <v>0</v>
      </c>
      <c r="G24">
        <v>13.5</v>
      </c>
      <c r="H24">
        <v>0</v>
      </c>
      <c r="I24">
        <v>48.97</v>
      </c>
      <c r="J24">
        <v>0</v>
      </c>
      <c r="K24">
        <v>19.03</v>
      </c>
      <c r="L24" t="s">
        <v>9</v>
      </c>
      <c r="M24" t="s">
        <v>28</v>
      </c>
    </row>
    <row r="25" spans="1:13" x14ac:dyDescent="0.45">
      <c r="A25" t="s">
        <v>8</v>
      </c>
      <c r="B25" t="s">
        <v>59</v>
      </c>
      <c r="C25">
        <v>2030</v>
      </c>
      <c r="D25">
        <v>76</v>
      </c>
      <c r="E25">
        <v>20.49</v>
      </c>
      <c r="F25">
        <v>1.1100000000000001</v>
      </c>
      <c r="G25">
        <v>26.11</v>
      </c>
      <c r="H25">
        <v>0</v>
      </c>
      <c r="I25">
        <v>83.8</v>
      </c>
      <c r="J25">
        <v>0</v>
      </c>
      <c r="K25">
        <v>35.26</v>
      </c>
      <c r="L25" t="s">
        <v>9</v>
      </c>
      <c r="M25" t="s">
        <v>28</v>
      </c>
    </row>
    <row r="26" spans="1:13" x14ac:dyDescent="0.45">
      <c r="A26" t="s">
        <v>8</v>
      </c>
      <c r="B26" t="s">
        <v>59</v>
      </c>
      <c r="C26">
        <v>2035</v>
      </c>
      <c r="D26">
        <v>70</v>
      </c>
      <c r="E26">
        <v>65.59</v>
      </c>
      <c r="F26">
        <v>52.9</v>
      </c>
      <c r="G26">
        <v>43.56</v>
      </c>
      <c r="H26">
        <v>22.96</v>
      </c>
      <c r="I26">
        <v>331.65</v>
      </c>
      <c r="J26">
        <v>42.15</v>
      </c>
      <c r="K26">
        <v>81.599999999999994</v>
      </c>
      <c r="L26" t="s">
        <v>9</v>
      </c>
      <c r="M26" t="s">
        <v>28</v>
      </c>
    </row>
    <row r="27" spans="1:13" x14ac:dyDescent="0.45">
      <c r="A27" t="s">
        <v>8</v>
      </c>
      <c r="B27" t="s">
        <v>59</v>
      </c>
      <c r="C27">
        <v>2040</v>
      </c>
      <c r="D27">
        <v>76</v>
      </c>
      <c r="E27">
        <v>92.78</v>
      </c>
      <c r="F27">
        <v>76.489999999999995</v>
      </c>
      <c r="G27">
        <v>64.400000000000006</v>
      </c>
      <c r="H27">
        <v>31.83</v>
      </c>
      <c r="I27">
        <v>500.4</v>
      </c>
      <c r="J27">
        <v>57.81</v>
      </c>
      <c r="K27">
        <v>109.64</v>
      </c>
      <c r="L27" t="s">
        <v>9</v>
      </c>
      <c r="M27" t="s">
        <v>28</v>
      </c>
    </row>
    <row r="28" spans="1:13" x14ac:dyDescent="0.45">
      <c r="A28" t="s">
        <v>8</v>
      </c>
      <c r="B28" t="s">
        <v>59</v>
      </c>
      <c r="C28">
        <v>2045</v>
      </c>
      <c r="D28">
        <v>70</v>
      </c>
      <c r="E28">
        <v>121.59</v>
      </c>
      <c r="F28">
        <v>95.42</v>
      </c>
      <c r="G28">
        <v>83.63</v>
      </c>
      <c r="H28">
        <v>42.44</v>
      </c>
      <c r="I28">
        <v>602.15</v>
      </c>
      <c r="J28">
        <v>72.88</v>
      </c>
      <c r="K28">
        <v>148.63</v>
      </c>
      <c r="L28" t="s">
        <v>9</v>
      </c>
      <c r="M28" t="s">
        <v>28</v>
      </c>
    </row>
    <row r="29" spans="1:13" x14ac:dyDescent="0.45">
      <c r="A29" t="s">
        <v>8</v>
      </c>
      <c r="B29" t="s">
        <v>59</v>
      </c>
      <c r="C29">
        <v>2050</v>
      </c>
      <c r="D29">
        <v>76</v>
      </c>
      <c r="E29">
        <v>142.83000000000001</v>
      </c>
      <c r="F29">
        <v>112.65</v>
      </c>
      <c r="G29">
        <v>92.39</v>
      </c>
      <c r="H29">
        <v>54.16</v>
      </c>
      <c r="I29">
        <v>703.9</v>
      </c>
      <c r="J29">
        <v>92.44</v>
      </c>
      <c r="K29">
        <v>164.39</v>
      </c>
      <c r="L29" t="s">
        <v>9</v>
      </c>
      <c r="M29" t="s">
        <v>28</v>
      </c>
    </row>
    <row r="30" spans="1:13" x14ac:dyDescent="0.45">
      <c r="A30" t="s">
        <v>10</v>
      </c>
      <c r="B30" t="s">
        <v>59</v>
      </c>
      <c r="C30">
        <v>2020</v>
      </c>
      <c r="D30">
        <v>60</v>
      </c>
      <c r="E30">
        <v>0.48</v>
      </c>
      <c r="F30">
        <v>0</v>
      </c>
      <c r="G30">
        <v>1.65</v>
      </c>
      <c r="H30">
        <v>0</v>
      </c>
      <c r="I30">
        <v>9.64</v>
      </c>
      <c r="J30">
        <v>0</v>
      </c>
      <c r="K30">
        <v>0.28000000000000003</v>
      </c>
      <c r="L30" t="s">
        <v>11</v>
      </c>
      <c r="M30" t="s">
        <v>28</v>
      </c>
    </row>
    <row r="31" spans="1:13" x14ac:dyDescent="0.45">
      <c r="A31" t="s">
        <v>10</v>
      </c>
      <c r="B31" t="s">
        <v>59</v>
      </c>
      <c r="C31">
        <v>2025</v>
      </c>
      <c r="D31">
        <v>55</v>
      </c>
      <c r="E31">
        <v>0.2</v>
      </c>
      <c r="F31">
        <v>0</v>
      </c>
      <c r="G31">
        <v>0.34</v>
      </c>
      <c r="H31">
        <v>0</v>
      </c>
      <c r="I31">
        <v>1.1100000000000001</v>
      </c>
      <c r="J31">
        <v>0</v>
      </c>
      <c r="K31">
        <v>0.26</v>
      </c>
      <c r="L31" t="s">
        <v>11</v>
      </c>
      <c r="M31" t="s">
        <v>28</v>
      </c>
    </row>
    <row r="32" spans="1:13" x14ac:dyDescent="0.45">
      <c r="A32" t="s">
        <v>10</v>
      </c>
      <c r="B32" t="s">
        <v>59</v>
      </c>
      <c r="C32">
        <v>2030</v>
      </c>
      <c r="D32">
        <v>60</v>
      </c>
      <c r="E32">
        <v>4.37</v>
      </c>
      <c r="F32">
        <v>0</v>
      </c>
      <c r="G32">
        <v>17.8</v>
      </c>
      <c r="H32">
        <v>0</v>
      </c>
      <c r="I32">
        <v>83.8</v>
      </c>
      <c r="J32">
        <v>0</v>
      </c>
      <c r="K32">
        <v>0.63</v>
      </c>
      <c r="L32" t="s">
        <v>11</v>
      </c>
      <c r="M32" t="s">
        <v>28</v>
      </c>
    </row>
    <row r="33" spans="1:13" x14ac:dyDescent="0.45">
      <c r="A33" t="s">
        <v>10</v>
      </c>
      <c r="B33" t="s">
        <v>59</v>
      </c>
      <c r="C33">
        <v>2035</v>
      </c>
      <c r="D33">
        <v>55</v>
      </c>
      <c r="E33">
        <v>0.8</v>
      </c>
      <c r="F33">
        <v>0</v>
      </c>
      <c r="G33">
        <v>1.33</v>
      </c>
      <c r="H33">
        <v>0</v>
      </c>
      <c r="I33">
        <v>8.23</v>
      </c>
      <c r="J33">
        <v>0</v>
      </c>
      <c r="K33">
        <v>1.06</v>
      </c>
      <c r="L33" t="s">
        <v>11</v>
      </c>
      <c r="M33" t="s">
        <v>28</v>
      </c>
    </row>
    <row r="34" spans="1:13" x14ac:dyDescent="0.45">
      <c r="A34" t="s">
        <v>10</v>
      </c>
      <c r="B34" t="s">
        <v>59</v>
      </c>
      <c r="C34">
        <v>2040</v>
      </c>
      <c r="D34">
        <v>60</v>
      </c>
      <c r="E34">
        <v>1.2</v>
      </c>
      <c r="F34">
        <v>0</v>
      </c>
      <c r="G34">
        <v>2.31</v>
      </c>
      <c r="H34">
        <v>0</v>
      </c>
      <c r="I34">
        <v>15.35</v>
      </c>
      <c r="J34">
        <v>0</v>
      </c>
      <c r="K34">
        <v>1.54</v>
      </c>
      <c r="L34" t="s">
        <v>11</v>
      </c>
      <c r="M34" t="s">
        <v>28</v>
      </c>
    </row>
    <row r="35" spans="1:13" x14ac:dyDescent="0.45">
      <c r="A35" t="s">
        <v>10</v>
      </c>
      <c r="B35" t="s">
        <v>59</v>
      </c>
      <c r="C35">
        <v>2045</v>
      </c>
      <c r="D35">
        <v>55</v>
      </c>
      <c r="E35">
        <v>1.85</v>
      </c>
      <c r="F35">
        <v>0</v>
      </c>
      <c r="G35">
        <v>3.5</v>
      </c>
      <c r="H35">
        <v>0</v>
      </c>
      <c r="I35">
        <v>22.47</v>
      </c>
      <c r="J35">
        <v>0</v>
      </c>
      <c r="K35">
        <v>2.08</v>
      </c>
      <c r="L35" t="s">
        <v>11</v>
      </c>
      <c r="M35" t="s">
        <v>28</v>
      </c>
    </row>
    <row r="36" spans="1:13" x14ac:dyDescent="0.45">
      <c r="A36" t="s">
        <v>10</v>
      </c>
      <c r="B36" t="s">
        <v>59</v>
      </c>
      <c r="C36">
        <v>2050</v>
      </c>
      <c r="D36">
        <v>60</v>
      </c>
      <c r="E36">
        <v>2.19</v>
      </c>
      <c r="F36">
        <v>0</v>
      </c>
      <c r="G36">
        <v>4.47</v>
      </c>
      <c r="H36">
        <v>0</v>
      </c>
      <c r="I36">
        <v>29.59</v>
      </c>
      <c r="J36">
        <v>0</v>
      </c>
      <c r="K36">
        <v>2.68</v>
      </c>
      <c r="L36" t="s">
        <v>11</v>
      </c>
      <c r="M36" t="s">
        <v>28</v>
      </c>
    </row>
    <row r="37" spans="1:13" x14ac:dyDescent="0.45">
      <c r="A37" t="s">
        <v>1</v>
      </c>
      <c r="B37" t="s">
        <v>59</v>
      </c>
      <c r="C37">
        <v>2020</v>
      </c>
      <c r="D37">
        <v>64</v>
      </c>
      <c r="E37">
        <v>1</v>
      </c>
      <c r="F37">
        <v>1</v>
      </c>
      <c r="G37">
        <v>0</v>
      </c>
      <c r="H37">
        <v>1</v>
      </c>
      <c r="I37">
        <v>1</v>
      </c>
      <c r="J37">
        <v>1</v>
      </c>
      <c r="K37">
        <v>1</v>
      </c>
      <c r="L37" t="s">
        <v>2</v>
      </c>
      <c r="M37" t="s">
        <v>12</v>
      </c>
    </row>
    <row r="38" spans="1:13" x14ac:dyDescent="0.45">
      <c r="A38" t="s">
        <v>1</v>
      </c>
      <c r="B38" t="s">
        <v>59</v>
      </c>
      <c r="C38">
        <v>2025</v>
      </c>
      <c r="D38">
        <v>64</v>
      </c>
      <c r="E38">
        <v>1.23</v>
      </c>
      <c r="F38">
        <v>1.27</v>
      </c>
      <c r="G38">
        <v>0.24</v>
      </c>
      <c r="H38">
        <v>0.44</v>
      </c>
      <c r="I38">
        <v>1.7</v>
      </c>
      <c r="J38">
        <v>1.2</v>
      </c>
      <c r="K38">
        <v>1.35</v>
      </c>
      <c r="L38" t="s">
        <v>2</v>
      </c>
      <c r="M38" t="s">
        <v>12</v>
      </c>
    </row>
    <row r="39" spans="1:13" x14ac:dyDescent="0.45">
      <c r="A39" t="s">
        <v>1</v>
      </c>
      <c r="B39" t="s">
        <v>59</v>
      </c>
      <c r="C39">
        <v>2030</v>
      </c>
      <c r="D39">
        <v>64</v>
      </c>
      <c r="E39">
        <v>1.72</v>
      </c>
      <c r="F39">
        <v>1.75</v>
      </c>
      <c r="G39">
        <v>0.4</v>
      </c>
      <c r="H39">
        <v>0.57999999999999996</v>
      </c>
      <c r="I39">
        <v>2.82</v>
      </c>
      <c r="J39">
        <v>1.59</v>
      </c>
      <c r="K39">
        <v>1.94</v>
      </c>
      <c r="L39" t="s">
        <v>2</v>
      </c>
      <c r="M39" t="s">
        <v>12</v>
      </c>
    </row>
    <row r="40" spans="1:13" x14ac:dyDescent="0.45">
      <c r="A40" t="s">
        <v>1</v>
      </c>
      <c r="B40" t="s">
        <v>59</v>
      </c>
      <c r="C40">
        <v>2035</v>
      </c>
      <c r="D40">
        <v>64</v>
      </c>
      <c r="E40">
        <v>2.44</v>
      </c>
      <c r="F40">
        <v>2.4700000000000002</v>
      </c>
      <c r="G40">
        <v>0.59</v>
      </c>
      <c r="H40">
        <v>0.9</v>
      </c>
      <c r="I40">
        <v>3.85</v>
      </c>
      <c r="J40">
        <v>2.21</v>
      </c>
      <c r="K40">
        <v>2.82</v>
      </c>
      <c r="L40" t="s">
        <v>2</v>
      </c>
      <c r="M40" t="s">
        <v>12</v>
      </c>
    </row>
    <row r="41" spans="1:13" x14ac:dyDescent="0.45">
      <c r="A41" t="s">
        <v>1</v>
      </c>
      <c r="B41" t="s">
        <v>59</v>
      </c>
      <c r="C41">
        <v>2040</v>
      </c>
      <c r="D41">
        <v>64</v>
      </c>
      <c r="E41">
        <v>3.36</v>
      </c>
      <c r="F41">
        <v>3.48</v>
      </c>
      <c r="G41">
        <v>0.86</v>
      </c>
      <c r="H41">
        <v>1.29</v>
      </c>
      <c r="I41">
        <v>4.6399999999999997</v>
      </c>
      <c r="J41">
        <v>2.97</v>
      </c>
      <c r="K41">
        <v>4.0199999999999996</v>
      </c>
      <c r="L41" t="s">
        <v>2</v>
      </c>
      <c r="M41" t="s">
        <v>12</v>
      </c>
    </row>
    <row r="42" spans="1:13" x14ac:dyDescent="0.45">
      <c r="A42" t="s">
        <v>1</v>
      </c>
      <c r="B42" t="s">
        <v>59</v>
      </c>
      <c r="C42">
        <v>2045</v>
      </c>
      <c r="D42">
        <v>64</v>
      </c>
      <c r="E42">
        <v>4.3600000000000003</v>
      </c>
      <c r="F42">
        <v>4.42</v>
      </c>
      <c r="G42">
        <v>1.18</v>
      </c>
      <c r="H42">
        <v>1.77</v>
      </c>
      <c r="I42">
        <v>6.77</v>
      </c>
      <c r="J42">
        <v>3.69</v>
      </c>
      <c r="K42">
        <v>5.37</v>
      </c>
      <c r="L42" t="s">
        <v>2</v>
      </c>
      <c r="M42" t="s">
        <v>12</v>
      </c>
    </row>
    <row r="43" spans="1:13" x14ac:dyDescent="0.45">
      <c r="A43" t="s">
        <v>1</v>
      </c>
      <c r="B43" t="s">
        <v>59</v>
      </c>
      <c r="C43">
        <v>2050</v>
      </c>
      <c r="D43">
        <v>64</v>
      </c>
      <c r="E43">
        <v>5.28</v>
      </c>
      <c r="F43">
        <v>5.26</v>
      </c>
      <c r="G43">
        <v>1.49</v>
      </c>
      <c r="H43">
        <v>2.2000000000000002</v>
      </c>
      <c r="I43">
        <v>8.86</v>
      </c>
      <c r="J43">
        <v>4.32</v>
      </c>
      <c r="K43">
        <v>6.44</v>
      </c>
      <c r="L43" t="s">
        <v>2</v>
      </c>
      <c r="M43" t="s">
        <v>12</v>
      </c>
    </row>
    <row r="44" spans="1:13" x14ac:dyDescent="0.45">
      <c r="A44" t="s">
        <v>3</v>
      </c>
      <c r="B44" t="s">
        <v>59</v>
      </c>
      <c r="C44">
        <v>2020</v>
      </c>
      <c r="D44">
        <v>100</v>
      </c>
      <c r="E44">
        <v>1</v>
      </c>
      <c r="F44">
        <v>1</v>
      </c>
      <c r="G44">
        <v>0</v>
      </c>
      <c r="H44">
        <v>1</v>
      </c>
      <c r="I44">
        <v>1</v>
      </c>
      <c r="J44">
        <v>1</v>
      </c>
      <c r="K44">
        <v>1</v>
      </c>
      <c r="L44" t="s">
        <v>4</v>
      </c>
      <c r="M44" t="s">
        <v>12</v>
      </c>
    </row>
    <row r="45" spans="1:13" x14ac:dyDescent="0.45">
      <c r="A45" t="s">
        <v>3</v>
      </c>
      <c r="B45" t="s">
        <v>59</v>
      </c>
      <c r="C45">
        <v>2025</v>
      </c>
      <c r="D45">
        <v>89</v>
      </c>
      <c r="E45">
        <v>1.3</v>
      </c>
      <c r="F45">
        <v>1.29</v>
      </c>
      <c r="G45">
        <v>0.09</v>
      </c>
      <c r="H45">
        <v>1.08</v>
      </c>
      <c r="I45">
        <v>1.64</v>
      </c>
      <c r="J45">
        <v>1.24</v>
      </c>
      <c r="K45">
        <v>1.36</v>
      </c>
      <c r="L45" t="s">
        <v>4</v>
      </c>
      <c r="M45" t="s">
        <v>12</v>
      </c>
    </row>
    <row r="46" spans="1:13" x14ac:dyDescent="0.45">
      <c r="A46" t="s">
        <v>3</v>
      </c>
      <c r="B46" t="s">
        <v>59</v>
      </c>
      <c r="C46">
        <v>2030</v>
      </c>
      <c r="D46">
        <v>100</v>
      </c>
      <c r="E46">
        <v>1.73</v>
      </c>
      <c r="F46">
        <v>1.71</v>
      </c>
      <c r="G46">
        <v>0.21</v>
      </c>
      <c r="H46">
        <v>1.24</v>
      </c>
      <c r="I46">
        <v>2.23</v>
      </c>
      <c r="J46">
        <v>1.57</v>
      </c>
      <c r="K46">
        <v>1.85</v>
      </c>
      <c r="L46" t="s">
        <v>4</v>
      </c>
      <c r="M46" t="s">
        <v>12</v>
      </c>
    </row>
    <row r="47" spans="1:13" x14ac:dyDescent="0.45">
      <c r="A47" t="s">
        <v>3</v>
      </c>
      <c r="B47" t="s">
        <v>59</v>
      </c>
      <c r="C47">
        <v>2035</v>
      </c>
      <c r="D47">
        <v>89</v>
      </c>
      <c r="E47">
        <v>2.19</v>
      </c>
      <c r="F47">
        <v>2.1800000000000002</v>
      </c>
      <c r="G47">
        <v>0.37</v>
      </c>
      <c r="H47">
        <v>0.79</v>
      </c>
      <c r="I47">
        <v>3.04</v>
      </c>
      <c r="J47">
        <v>2.02</v>
      </c>
      <c r="K47">
        <v>2.37</v>
      </c>
      <c r="L47" t="s">
        <v>4</v>
      </c>
      <c r="M47" t="s">
        <v>12</v>
      </c>
    </row>
    <row r="48" spans="1:13" x14ac:dyDescent="0.45">
      <c r="A48" t="s">
        <v>3</v>
      </c>
      <c r="B48" t="s">
        <v>59</v>
      </c>
      <c r="C48">
        <v>2040</v>
      </c>
      <c r="D48">
        <v>100</v>
      </c>
      <c r="E48">
        <v>2.94</v>
      </c>
      <c r="F48">
        <v>2.97</v>
      </c>
      <c r="G48">
        <v>0.59</v>
      </c>
      <c r="H48">
        <v>1.1200000000000001</v>
      </c>
      <c r="I48">
        <v>4.3600000000000003</v>
      </c>
      <c r="J48">
        <v>2.6</v>
      </c>
      <c r="K48">
        <v>3.29</v>
      </c>
      <c r="L48" t="s">
        <v>4</v>
      </c>
      <c r="M48" t="s">
        <v>12</v>
      </c>
    </row>
    <row r="49" spans="1:13" x14ac:dyDescent="0.45">
      <c r="A49" t="s">
        <v>3</v>
      </c>
      <c r="B49" t="s">
        <v>59</v>
      </c>
      <c r="C49">
        <v>2045</v>
      </c>
      <c r="D49">
        <v>89</v>
      </c>
      <c r="E49">
        <v>3.86</v>
      </c>
      <c r="F49">
        <v>3.89</v>
      </c>
      <c r="G49">
        <v>1.01</v>
      </c>
      <c r="H49">
        <v>1.69</v>
      </c>
      <c r="I49">
        <v>6.44</v>
      </c>
      <c r="J49">
        <v>3.28</v>
      </c>
      <c r="K49">
        <v>4.5</v>
      </c>
      <c r="L49" t="s">
        <v>4</v>
      </c>
      <c r="M49" t="s">
        <v>12</v>
      </c>
    </row>
    <row r="50" spans="1:13" x14ac:dyDescent="0.45">
      <c r="A50" t="s">
        <v>3</v>
      </c>
      <c r="B50" t="s">
        <v>59</v>
      </c>
      <c r="C50">
        <v>2050</v>
      </c>
      <c r="D50">
        <v>100</v>
      </c>
      <c r="E50">
        <v>4.84</v>
      </c>
      <c r="F50">
        <v>4.76</v>
      </c>
      <c r="G50">
        <v>1.32</v>
      </c>
      <c r="H50">
        <v>2.1</v>
      </c>
      <c r="I50">
        <v>8.59</v>
      </c>
      <c r="J50">
        <v>4.12</v>
      </c>
      <c r="K50">
        <v>5.93</v>
      </c>
      <c r="L50" t="s">
        <v>4</v>
      </c>
      <c r="M50" t="s">
        <v>12</v>
      </c>
    </row>
    <row r="51" spans="1:13" x14ac:dyDescent="0.45">
      <c r="A51" t="s">
        <v>6</v>
      </c>
      <c r="B51" t="s">
        <v>59</v>
      </c>
      <c r="C51">
        <v>2020</v>
      </c>
      <c r="D51">
        <v>233</v>
      </c>
      <c r="E51">
        <v>1</v>
      </c>
      <c r="F51">
        <v>1</v>
      </c>
      <c r="G51">
        <v>0</v>
      </c>
      <c r="H51">
        <v>1</v>
      </c>
      <c r="I51">
        <v>1</v>
      </c>
      <c r="J51">
        <v>1</v>
      </c>
      <c r="K51">
        <v>1</v>
      </c>
      <c r="L51" t="s">
        <v>7</v>
      </c>
      <c r="M51" t="s">
        <v>12</v>
      </c>
    </row>
    <row r="52" spans="1:13" x14ac:dyDescent="0.45">
      <c r="A52" t="s">
        <v>6</v>
      </c>
      <c r="B52" t="s">
        <v>59</v>
      </c>
      <c r="C52">
        <v>2025</v>
      </c>
      <c r="D52">
        <v>210</v>
      </c>
      <c r="E52">
        <v>1.27</v>
      </c>
      <c r="F52">
        <v>1.3</v>
      </c>
      <c r="G52">
        <v>0.19</v>
      </c>
      <c r="H52">
        <v>0.47</v>
      </c>
      <c r="I52">
        <v>1.91</v>
      </c>
      <c r="J52">
        <v>1.23</v>
      </c>
      <c r="K52">
        <v>1.39</v>
      </c>
      <c r="L52" t="s">
        <v>7</v>
      </c>
      <c r="M52" t="s">
        <v>12</v>
      </c>
    </row>
    <row r="53" spans="1:13" x14ac:dyDescent="0.45">
      <c r="A53" t="s">
        <v>6</v>
      </c>
      <c r="B53" t="s">
        <v>59</v>
      </c>
      <c r="C53">
        <v>2030</v>
      </c>
      <c r="D53">
        <v>233</v>
      </c>
      <c r="E53">
        <v>1.66</v>
      </c>
      <c r="F53">
        <v>1.62</v>
      </c>
      <c r="G53">
        <v>0.35</v>
      </c>
      <c r="H53">
        <v>0.63</v>
      </c>
      <c r="I53">
        <v>2.48</v>
      </c>
      <c r="J53">
        <v>1.54</v>
      </c>
      <c r="K53">
        <v>1.95</v>
      </c>
      <c r="L53" t="s">
        <v>7</v>
      </c>
      <c r="M53" t="s">
        <v>12</v>
      </c>
    </row>
    <row r="54" spans="1:13" x14ac:dyDescent="0.45">
      <c r="A54" t="s">
        <v>6</v>
      </c>
      <c r="B54" t="s">
        <v>59</v>
      </c>
      <c r="C54">
        <v>2035</v>
      </c>
      <c r="D54">
        <v>210</v>
      </c>
      <c r="E54">
        <v>2.09</v>
      </c>
      <c r="F54">
        <v>2.12</v>
      </c>
      <c r="G54">
        <v>0.63</v>
      </c>
      <c r="H54">
        <v>0.79</v>
      </c>
      <c r="I54">
        <v>3.83</v>
      </c>
      <c r="J54">
        <v>1.81</v>
      </c>
      <c r="K54">
        <v>2.6</v>
      </c>
      <c r="L54" t="s">
        <v>7</v>
      </c>
      <c r="M54" t="s">
        <v>12</v>
      </c>
    </row>
    <row r="55" spans="1:13" x14ac:dyDescent="0.45">
      <c r="A55" t="s">
        <v>6</v>
      </c>
      <c r="B55" t="s">
        <v>59</v>
      </c>
      <c r="C55">
        <v>2040</v>
      </c>
      <c r="D55">
        <v>233</v>
      </c>
      <c r="E55">
        <v>2.67</v>
      </c>
      <c r="F55">
        <v>2.64</v>
      </c>
      <c r="G55">
        <v>0.85</v>
      </c>
      <c r="H55">
        <v>1.1200000000000001</v>
      </c>
      <c r="I55">
        <v>5.49</v>
      </c>
      <c r="J55">
        <v>2.12</v>
      </c>
      <c r="K55">
        <v>3.37</v>
      </c>
      <c r="L55" t="s">
        <v>7</v>
      </c>
      <c r="M55" t="s">
        <v>12</v>
      </c>
    </row>
    <row r="56" spans="1:13" x14ac:dyDescent="0.45">
      <c r="A56" t="s">
        <v>6</v>
      </c>
      <c r="B56" t="s">
        <v>59</v>
      </c>
      <c r="C56">
        <v>2045</v>
      </c>
      <c r="D56">
        <v>210</v>
      </c>
      <c r="E56">
        <v>3.56</v>
      </c>
      <c r="F56">
        <v>3.43</v>
      </c>
      <c r="G56">
        <v>1.21</v>
      </c>
      <c r="H56">
        <v>1.56</v>
      </c>
      <c r="I56">
        <v>7.37</v>
      </c>
      <c r="J56">
        <v>2.57</v>
      </c>
      <c r="K56">
        <v>4.71</v>
      </c>
      <c r="L56" t="s">
        <v>7</v>
      </c>
      <c r="M56" t="s">
        <v>12</v>
      </c>
    </row>
    <row r="57" spans="1:13" x14ac:dyDescent="0.45">
      <c r="A57" t="s">
        <v>6</v>
      </c>
      <c r="B57" t="s">
        <v>59</v>
      </c>
      <c r="C57">
        <v>2050</v>
      </c>
      <c r="D57">
        <v>233</v>
      </c>
      <c r="E57">
        <v>4.2300000000000004</v>
      </c>
      <c r="F57">
        <v>4.1100000000000003</v>
      </c>
      <c r="G57">
        <v>1.55</v>
      </c>
      <c r="H57">
        <v>1.78</v>
      </c>
      <c r="I57">
        <v>9.17</v>
      </c>
      <c r="J57">
        <v>2.85</v>
      </c>
      <c r="K57">
        <v>5.74</v>
      </c>
      <c r="L57" t="s">
        <v>7</v>
      </c>
      <c r="M57" t="s">
        <v>12</v>
      </c>
    </row>
    <row r="58" spans="1:13" x14ac:dyDescent="0.45">
      <c r="A58" t="s">
        <v>8</v>
      </c>
      <c r="B58" t="s">
        <v>59</v>
      </c>
      <c r="C58">
        <v>2020</v>
      </c>
      <c r="D58">
        <v>102</v>
      </c>
      <c r="E58">
        <v>1</v>
      </c>
      <c r="F58">
        <v>1</v>
      </c>
      <c r="G58">
        <v>0</v>
      </c>
      <c r="H58">
        <v>1</v>
      </c>
      <c r="I58">
        <v>1</v>
      </c>
      <c r="J58">
        <v>1</v>
      </c>
      <c r="K58">
        <v>1</v>
      </c>
      <c r="L58" t="s">
        <v>9</v>
      </c>
      <c r="M58" t="s">
        <v>12</v>
      </c>
    </row>
    <row r="59" spans="1:13" x14ac:dyDescent="0.45">
      <c r="A59" t="s">
        <v>8</v>
      </c>
      <c r="B59" t="s">
        <v>59</v>
      </c>
      <c r="C59">
        <v>2025</v>
      </c>
      <c r="D59">
        <v>96</v>
      </c>
      <c r="E59">
        <v>1.24</v>
      </c>
      <c r="F59">
        <v>1.25</v>
      </c>
      <c r="G59">
        <v>0.13</v>
      </c>
      <c r="H59">
        <v>0.78</v>
      </c>
      <c r="I59">
        <v>1.49</v>
      </c>
      <c r="J59">
        <v>1.2</v>
      </c>
      <c r="K59">
        <v>1.32</v>
      </c>
      <c r="L59" t="s">
        <v>9</v>
      </c>
      <c r="M59" t="s">
        <v>12</v>
      </c>
    </row>
    <row r="60" spans="1:13" x14ac:dyDescent="0.45">
      <c r="A60" t="s">
        <v>8</v>
      </c>
      <c r="B60" t="s">
        <v>59</v>
      </c>
      <c r="C60">
        <v>2030</v>
      </c>
      <c r="D60">
        <v>102</v>
      </c>
      <c r="E60">
        <v>1.52</v>
      </c>
      <c r="F60">
        <v>1.56</v>
      </c>
      <c r="G60">
        <v>0.28000000000000003</v>
      </c>
      <c r="H60">
        <v>0.73</v>
      </c>
      <c r="I60">
        <v>2.1</v>
      </c>
      <c r="J60">
        <v>1.29</v>
      </c>
      <c r="K60">
        <v>1.7</v>
      </c>
      <c r="L60" t="s">
        <v>9</v>
      </c>
      <c r="M60" t="s">
        <v>12</v>
      </c>
    </row>
    <row r="61" spans="1:13" x14ac:dyDescent="0.45">
      <c r="A61" t="s">
        <v>8</v>
      </c>
      <c r="B61" t="s">
        <v>59</v>
      </c>
      <c r="C61">
        <v>2035</v>
      </c>
      <c r="D61">
        <v>96</v>
      </c>
      <c r="E61">
        <v>1.8</v>
      </c>
      <c r="F61">
        <v>1.88</v>
      </c>
      <c r="G61">
        <v>0.5</v>
      </c>
      <c r="H61">
        <v>0.93</v>
      </c>
      <c r="I61">
        <v>2.82</v>
      </c>
      <c r="J61">
        <v>1.31</v>
      </c>
      <c r="K61">
        <v>2.13</v>
      </c>
      <c r="L61" t="s">
        <v>9</v>
      </c>
      <c r="M61" t="s">
        <v>12</v>
      </c>
    </row>
    <row r="62" spans="1:13" x14ac:dyDescent="0.45">
      <c r="A62" t="s">
        <v>8</v>
      </c>
      <c r="B62" t="s">
        <v>59</v>
      </c>
      <c r="C62">
        <v>2040</v>
      </c>
      <c r="D62">
        <v>102</v>
      </c>
      <c r="E62">
        <v>2.19</v>
      </c>
      <c r="F62">
        <v>2.1800000000000002</v>
      </c>
      <c r="G62">
        <v>0.66</v>
      </c>
      <c r="H62">
        <v>1.19</v>
      </c>
      <c r="I62">
        <v>3.66</v>
      </c>
      <c r="J62">
        <v>1.58</v>
      </c>
      <c r="K62">
        <v>2.6</v>
      </c>
      <c r="L62" t="s">
        <v>9</v>
      </c>
      <c r="M62" t="s">
        <v>12</v>
      </c>
    </row>
    <row r="63" spans="1:13" x14ac:dyDescent="0.45">
      <c r="A63" t="s">
        <v>8</v>
      </c>
      <c r="B63" t="s">
        <v>59</v>
      </c>
      <c r="C63">
        <v>2045</v>
      </c>
      <c r="D63">
        <v>96</v>
      </c>
      <c r="E63">
        <v>2.69</v>
      </c>
      <c r="F63">
        <v>2.56</v>
      </c>
      <c r="G63">
        <v>0.9</v>
      </c>
      <c r="H63">
        <v>1.41</v>
      </c>
      <c r="I63">
        <v>4.6900000000000004</v>
      </c>
      <c r="J63">
        <v>1.73</v>
      </c>
      <c r="K63">
        <v>3.18</v>
      </c>
      <c r="L63" t="s">
        <v>9</v>
      </c>
      <c r="M63" t="s">
        <v>12</v>
      </c>
    </row>
    <row r="64" spans="1:13" x14ac:dyDescent="0.45">
      <c r="A64" t="s">
        <v>8</v>
      </c>
      <c r="B64" t="s">
        <v>59</v>
      </c>
      <c r="C64">
        <v>2050</v>
      </c>
      <c r="D64">
        <v>102</v>
      </c>
      <c r="E64">
        <v>3.23</v>
      </c>
      <c r="F64">
        <v>2.86</v>
      </c>
      <c r="G64">
        <v>1.2</v>
      </c>
      <c r="H64">
        <v>1.43</v>
      </c>
      <c r="I64">
        <v>5.94</v>
      </c>
      <c r="J64">
        <v>2.09</v>
      </c>
      <c r="K64">
        <v>3.82</v>
      </c>
      <c r="L64" t="s">
        <v>9</v>
      </c>
      <c r="M64" t="s">
        <v>12</v>
      </c>
    </row>
    <row r="65" spans="1:13" x14ac:dyDescent="0.45">
      <c r="A65" t="s">
        <v>10</v>
      </c>
      <c r="B65" t="s">
        <v>59</v>
      </c>
      <c r="C65">
        <v>2020</v>
      </c>
      <c r="D65">
        <v>61</v>
      </c>
      <c r="E65">
        <v>1</v>
      </c>
      <c r="F65">
        <v>1</v>
      </c>
      <c r="G65">
        <v>0</v>
      </c>
      <c r="H65">
        <v>1</v>
      </c>
      <c r="I65">
        <v>1</v>
      </c>
      <c r="J65">
        <v>1</v>
      </c>
      <c r="K65">
        <v>1</v>
      </c>
      <c r="L65" t="s">
        <v>11</v>
      </c>
      <c r="M65" t="s">
        <v>12</v>
      </c>
    </row>
    <row r="66" spans="1:13" x14ac:dyDescent="0.45">
      <c r="A66" t="s">
        <v>10</v>
      </c>
      <c r="B66" t="s">
        <v>59</v>
      </c>
      <c r="C66">
        <v>2025</v>
      </c>
      <c r="D66">
        <v>56</v>
      </c>
      <c r="E66">
        <v>1.4</v>
      </c>
      <c r="F66">
        <v>1.4</v>
      </c>
      <c r="G66">
        <v>0.17</v>
      </c>
      <c r="H66">
        <v>1.05</v>
      </c>
      <c r="I66">
        <v>2.35</v>
      </c>
      <c r="J66">
        <v>1.35</v>
      </c>
      <c r="K66">
        <v>1.44</v>
      </c>
      <c r="L66" t="s">
        <v>11</v>
      </c>
      <c r="M66" t="s">
        <v>12</v>
      </c>
    </row>
    <row r="67" spans="1:13" x14ac:dyDescent="0.45">
      <c r="A67" t="s">
        <v>10</v>
      </c>
      <c r="B67" t="s">
        <v>59</v>
      </c>
      <c r="C67">
        <v>2030</v>
      </c>
      <c r="D67">
        <v>61</v>
      </c>
      <c r="E67">
        <v>1.84</v>
      </c>
      <c r="F67">
        <v>1.85</v>
      </c>
      <c r="G67">
        <v>0.26</v>
      </c>
      <c r="H67">
        <v>1.22</v>
      </c>
      <c r="I67">
        <v>2.5099999999999998</v>
      </c>
      <c r="J67">
        <v>1.71</v>
      </c>
      <c r="K67">
        <v>2.0499999999999998</v>
      </c>
      <c r="L67" t="s">
        <v>11</v>
      </c>
      <c r="M67" t="s">
        <v>12</v>
      </c>
    </row>
    <row r="68" spans="1:13" x14ac:dyDescent="0.45">
      <c r="A68" t="s">
        <v>10</v>
      </c>
      <c r="B68" t="s">
        <v>59</v>
      </c>
      <c r="C68">
        <v>2035</v>
      </c>
      <c r="D68">
        <v>56</v>
      </c>
      <c r="E68">
        <v>2.39</v>
      </c>
      <c r="F68">
        <v>2.46</v>
      </c>
      <c r="G68">
        <v>0.41</v>
      </c>
      <c r="H68">
        <v>1.39</v>
      </c>
      <c r="I68">
        <v>3.42</v>
      </c>
      <c r="J68">
        <v>2.2200000000000002</v>
      </c>
      <c r="K68">
        <v>2.66</v>
      </c>
      <c r="L68" t="s">
        <v>11</v>
      </c>
      <c r="M68" t="s">
        <v>12</v>
      </c>
    </row>
    <row r="69" spans="1:13" x14ac:dyDescent="0.45">
      <c r="A69" t="s">
        <v>10</v>
      </c>
      <c r="B69" t="s">
        <v>59</v>
      </c>
      <c r="C69">
        <v>2040</v>
      </c>
      <c r="D69">
        <v>61</v>
      </c>
      <c r="E69">
        <v>2.89</v>
      </c>
      <c r="F69">
        <v>3.01</v>
      </c>
      <c r="G69">
        <v>0.59</v>
      </c>
      <c r="H69">
        <v>1.6</v>
      </c>
      <c r="I69">
        <v>4.5</v>
      </c>
      <c r="J69">
        <v>2.61</v>
      </c>
      <c r="K69">
        <v>3.26</v>
      </c>
      <c r="L69" t="s">
        <v>11</v>
      </c>
      <c r="M69" t="s">
        <v>12</v>
      </c>
    </row>
    <row r="70" spans="1:13" x14ac:dyDescent="0.45">
      <c r="A70" t="s">
        <v>10</v>
      </c>
      <c r="B70" t="s">
        <v>59</v>
      </c>
      <c r="C70">
        <v>2045</v>
      </c>
      <c r="D70">
        <v>56</v>
      </c>
      <c r="E70">
        <v>3.57</v>
      </c>
      <c r="F70">
        <v>3.7</v>
      </c>
      <c r="G70">
        <v>0.78</v>
      </c>
      <c r="H70">
        <v>1.83</v>
      </c>
      <c r="I70">
        <v>5.76</v>
      </c>
      <c r="J70">
        <v>3.26</v>
      </c>
      <c r="K70">
        <v>4.05</v>
      </c>
      <c r="L70" t="s">
        <v>11</v>
      </c>
      <c r="M70" t="s">
        <v>12</v>
      </c>
    </row>
    <row r="71" spans="1:13" x14ac:dyDescent="0.45">
      <c r="A71" t="s">
        <v>10</v>
      </c>
      <c r="B71" t="s">
        <v>59</v>
      </c>
      <c r="C71">
        <v>2050</v>
      </c>
      <c r="D71">
        <v>61</v>
      </c>
      <c r="E71">
        <v>4.13</v>
      </c>
      <c r="F71">
        <v>4.29</v>
      </c>
      <c r="G71">
        <v>1.05</v>
      </c>
      <c r="H71">
        <v>2.08</v>
      </c>
      <c r="I71">
        <v>7.25</v>
      </c>
      <c r="J71">
        <v>3.56</v>
      </c>
      <c r="K71">
        <v>4.87</v>
      </c>
      <c r="L71" t="s">
        <v>11</v>
      </c>
      <c r="M71" t="s">
        <v>12</v>
      </c>
    </row>
    <row r="72" spans="1:13" x14ac:dyDescent="0.45">
      <c r="A72" t="s">
        <v>1</v>
      </c>
      <c r="B72" t="s">
        <v>59</v>
      </c>
      <c r="C72">
        <v>2020</v>
      </c>
      <c r="D72">
        <v>64</v>
      </c>
      <c r="E72">
        <v>0</v>
      </c>
      <c r="F72">
        <v>0</v>
      </c>
      <c r="G72">
        <v>0</v>
      </c>
      <c r="H72">
        <v>0</v>
      </c>
      <c r="I72">
        <v>0.01</v>
      </c>
      <c r="J72">
        <v>0</v>
      </c>
      <c r="K72">
        <v>0.01</v>
      </c>
      <c r="L72" t="s">
        <v>2</v>
      </c>
      <c r="M72" t="s">
        <v>16</v>
      </c>
    </row>
    <row r="73" spans="1:13" x14ac:dyDescent="0.45">
      <c r="A73" t="s">
        <v>1</v>
      </c>
      <c r="B73" t="s">
        <v>59</v>
      </c>
      <c r="C73">
        <v>2025</v>
      </c>
      <c r="D73">
        <v>64</v>
      </c>
      <c r="E73">
        <v>0</v>
      </c>
      <c r="F73">
        <v>0</v>
      </c>
      <c r="G73">
        <v>0</v>
      </c>
      <c r="H73">
        <v>0</v>
      </c>
      <c r="I73">
        <v>0.01</v>
      </c>
      <c r="J73">
        <v>0</v>
      </c>
      <c r="K73">
        <v>0.01</v>
      </c>
      <c r="L73" t="s">
        <v>2</v>
      </c>
      <c r="M73" t="s">
        <v>16</v>
      </c>
    </row>
    <row r="74" spans="1:13" x14ac:dyDescent="0.45">
      <c r="A74" t="s">
        <v>1</v>
      </c>
      <c r="B74" t="s">
        <v>59</v>
      </c>
      <c r="C74">
        <v>2030</v>
      </c>
      <c r="D74">
        <v>64</v>
      </c>
      <c r="E74">
        <v>0.01</v>
      </c>
      <c r="F74">
        <v>0</v>
      </c>
      <c r="G74">
        <v>0.01</v>
      </c>
      <c r="H74">
        <v>0</v>
      </c>
      <c r="I74">
        <v>0.04</v>
      </c>
      <c r="J74">
        <v>0</v>
      </c>
      <c r="K74">
        <v>0.01</v>
      </c>
      <c r="L74" t="s">
        <v>2</v>
      </c>
      <c r="M74" t="s">
        <v>16</v>
      </c>
    </row>
    <row r="75" spans="1:13" x14ac:dyDescent="0.45">
      <c r="A75" t="s">
        <v>1</v>
      </c>
      <c r="B75" t="s">
        <v>59</v>
      </c>
      <c r="C75">
        <v>2035</v>
      </c>
      <c r="D75">
        <v>64</v>
      </c>
      <c r="E75">
        <v>0.02</v>
      </c>
      <c r="F75">
        <v>0.01</v>
      </c>
      <c r="G75">
        <v>0.02</v>
      </c>
      <c r="H75">
        <v>0</v>
      </c>
      <c r="I75">
        <v>0.1</v>
      </c>
      <c r="J75">
        <v>0.01</v>
      </c>
      <c r="K75">
        <v>0.02</v>
      </c>
      <c r="L75" t="s">
        <v>2</v>
      </c>
      <c r="M75" t="s">
        <v>16</v>
      </c>
    </row>
    <row r="76" spans="1:13" x14ac:dyDescent="0.45">
      <c r="A76" t="s">
        <v>1</v>
      </c>
      <c r="B76" t="s">
        <v>59</v>
      </c>
      <c r="C76">
        <v>2040</v>
      </c>
      <c r="D76">
        <v>64</v>
      </c>
      <c r="E76">
        <v>0.03</v>
      </c>
      <c r="F76">
        <v>0.02</v>
      </c>
      <c r="G76">
        <v>0.04</v>
      </c>
      <c r="H76">
        <v>0</v>
      </c>
      <c r="I76">
        <v>0.3</v>
      </c>
      <c r="J76">
        <v>0.01</v>
      </c>
      <c r="K76">
        <v>0.04</v>
      </c>
      <c r="L76" t="s">
        <v>2</v>
      </c>
      <c r="M76" t="s">
        <v>16</v>
      </c>
    </row>
    <row r="77" spans="1:13" x14ac:dyDescent="0.45">
      <c r="A77" t="s">
        <v>1</v>
      </c>
      <c r="B77" t="s">
        <v>59</v>
      </c>
      <c r="C77">
        <v>2045</v>
      </c>
      <c r="D77">
        <v>64</v>
      </c>
      <c r="E77">
        <v>0.04</v>
      </c>
      <c r="F77">
        <v>0.03</v>
      </c>
      <c r="G77">
        <v>0.06</v>
      </c>
      <c r="H77">
        <v>0</v>
      </c>
      <c r="I77">
        <v>0.44</v>
      </c>
      <c r="J77">
        <v>0.02</v>
      </c>
      <c r="K77">
        <v>0.06</v>
      </c>
      <c r="L77" t="s">
        <v>2</v>
      </c>
      <c r="M77" t="s">
        <v>16</v>
      </c>
    </row>
    <row r="78" spans="1:13" x14ac:dyDescent="0.45">
      <c r="A78" t="s">
        <v>1</v>
      </c>
      <c r="B78" t="s">
        <v>59</v>
      </c>
      <c r="C78">
        <v>2050</v>
      </c>
      <c r="D78">
        <v>64</v>
      </c>
      <c r="E78">
        <v>0.05</v>
      </c>
      <c r="F78">
        <v>0.04</v>
      </c>
      <c r="G78">
        <v>0.06</v>
      </c>
      <c r="H78">
        <v>0</v>
      </c>
      <c r="I78">
        <v>0.34</v>
      </c>
      <c r="J78">
        <v>0.02</v>
      </c>
      <c r="K78">
        <v>0.05</v>
      </c>
      <c r="L78" t="s">
        <v>2</v>
      </c>
      <c r="M78" t="s">
        <v>16</v>
      </c>
    </row>
    <row r="79" spans="1:13" x14ac:dyDescent="0.45">
      <c r="A79" t="s">
        <v>3</v>
      </c>
      <c r="B79" t="s">
        <v>59</v>
      </c>
      <c r="C79">
        <v>2020</v>
      </c>
      <c r="D79">
        <v>100</v>
      </c>
      <c r="E79">
        <v>0</v>
      </c>
      <c r="F79">
        <v>0</v>
      </c>
      <c r="G79">
        <v>0</v>
      </c>
      <c r="H79">
        <v>0</v>
      </c>
      <c r="I79">
        <v>0.01</v>
      </c>
      <c r="J79">
        <v>0</v>
      </c>
      <c r="K79">
        <v>0.01</v>
      </c>
      <c r="L79" t="s">
        <v>4</v>
      </c>
      <c r="M79" t="s">
        <v>16</v>
      </c>
    </row>
    <row r="80" spans="1:13" x14ac:dyDescent="0.45">
      <c r="A80" t="s">
        <v>3</v>
      </c>
      <c r="B80" t="s">
        <v>59</v>
      </c>
      <c r="C80">
        <v>2025</v>
      </c>
      <c r="D80">
        <v>89</v>
      </c>
      <c r="E80">
        <v>0</v>
      </c>
      <c r="F80">
        <v>0</v>
      </c>
      <c r="G80">
        <v>0</v>
      </c>
      <c r="H80">
        <v>0</v>
      </c>
      <c r="I80">
        <v>0.01</v>
      </c>
      <c r="J80">
        <v>0</v>
      </c>
      <c r="K80">
        <v>0.01</v>
      </c>
      <c r="L80" t="s">
        <v>4</v>
      </c>
      <c r="M80" t="s">
        <v>16</v>
      </c>
    </row>
    <row r="81" spans="1:13" x14ac:dyDescent="0.45">
      <c r="A81" t="s">
        <v>3</v>
      </c>
      <c r="B81" t="s">
        <v>59</v>
      </c>
      <c r="C81">
        <v>2030</v>
      </c>
      <c r="D81">
        <v>100</v>
      </c>
      <c r="E81">
        <v>0</v>
      </c>
      <c r="F81">
        <v>0</v>
      </c>
      <c r="G81">
        <v>0</v>
      </c>
      <c r="H81">
        <v>0</v>
      </c>
      <c r="I81">
        <v>0.02</v>
      </c>
      <c r="J81">
        <v>0</v>
      </c>
      <c r="K81">
        <v>0.01</v>
      </c>
      <c r="L81" t="s">
        <v>4</v>
      </c>
      <c r="M81" t="s">
        <v>16</v>
      </c>
    </row>
    <row r="82" spans="1:13" x14ac:dyDescent="0.45">
      <c r="A82" t="s">
        <v>3</v>
      </c>
      <c r="B82" t="s">
        <v>59</v>
      </c>
      <c r="C82">
        <v>2035</v>
      </c>
      <c r="D82">
        <v>89</v>
      </c>
      <c r="E82">
        <v>0.01</v>
      </c>
      <c r="F82">
        <v>0.01</v>
      </c>
      <c r="G82">
        <v>0.01</v>
      </c>
      <c r="H82">
        <v>0</v>
      </c>
      <c r="I82">
        <v>0.06</v>
      </c>
      <c r="J82">
        <v>0</v>
      </c>
      <c r="K82">
        <v>0.02</v>
      </c>
      <c r="L82" t="s">
        <v>4</v>
      </c>
      <c r="M82" t="s">
        <v>16</v>
      </c>
    </row>
    <row r="83" spans="1:13" x14ac:dyDescent="0.45">
      <c r="A83" t="s">
        <v>3</v>
      </c>
      <c r="B83" t="s">
        <v>59</v>
      </c>
      <c r="C83">
        <v>2040</v>
      </c>
      <c r="D83">
        <v>100</v>
      </c>
      <c r="E83">
        <v>0.03</v>
      </c>
      <c r="F83">
        <v>0.02</v>
      </c>
      <c r="G83">
        <v>0.03</v>
      </c>
      <c r="H83">
        <v>0</v>
      </c>
      <c r="I83">
        <v>0.15</v>
      </c>
      <c r="J83">
        <v>0.01</v>
      </c>
      <c r="K83">
        <v>0.04</v>
      </c>
      <c r="L83" t="s">
        <v>4</v>
      </c>
      <c r="M83" t="s">
        <v>16</v>
      </c>
    </row>
    <row r="84" spans="1:13" x14ac:dyDescent="0.45">
      <c r="A84" t="s">
        <v>3</v>
      </c>
      <c r="B84" t="s">
        <v>59</v>
      </c>
      <c r="C84">
        <v>2045</v>
      </c>
      <c r="D84">
        <v>89</v>
      </c>
      <c r="E84">
        <v>0.04</v>
      </c>
      <c r="F84">
        <v>0.02</v>
      </c>
      <c r="G84">
        <v>0.05</v>
      </c>
      <c r="H84">
        <v>0</v>
      </c>
      <c r="I84">
        <v>0.26</v>
      </c>
      <c r="J84">
        <v>0.01</v>
      </c>
      <c r="K84">
        <v>7.0000000000000007E-2</v>
      </c>
      <c r="L84" t="s">
        <v>4</v>
      </c>
      <c r="M84" t="s">
        <v>16</v>
      </c>
    </row>
    <row r="85" spans="1:13" x14ac:dyDescent="0.45">
      <c r="A85" t="s">
        <v>3</v>
      </c>
      <c r="B85" t="s">
        <v>59</v>
      </c>
      <c r="C85">
        <v>2050</v>
      </c>
      <c r="D85">
        <v>100</v>
      </c>
      <c r="E85">
        <v>7.0000000000000007E-2</v>
      </c>
      <c r="F85">
        <v>0.04</v>
      </c>
      <c r="G85">
        <v>7.0000000000000007E-2</v>
      </c>
      <c r="H85">
        <v>0</v>
      </c>
      <c r="I85">
        <v>0.33</v>
      </c>
      <c r="J85">
        <v>0.02</v>
      </c>
      <c r="K85">
        <v>0.1</v>
      </c>
      <c r="L85" t="s">
        <v>4</v>
      </c>
      <c r="M85" t="s">
        <v>16</v>
      </c>
    </row>
    <row r="86" spans="1:13" x14ac:dyDescent="0.45">
      <c r="A86" t="s">
        <v>6</v>
      </c>
      <c r="B86" t="s">
        <v>59</v>
      </c>
      <c r="C86">
        <v>2020</v>
      </c>
      <c r="D86">
        <v>231</v>
      </c>
      <c r="E86">
        <v>0</v>
      </c>
      <c r="F86">
        <v>0</v>
      </c>
      <c r="G86">
        <v>0</v>
      </c>
      <c r="H86">
        <v>0</v>
      </c>
      <c r="I86">
        <v>0.01</v>
      </c>
      <c r="J86">
        <v>0</v>
      </c>
      <c r="K86">
        <v>0.01</v>
      </c>
      <c r="L86" t="s">
        <v>7</v>
      </c>
      <c r="M86" t="s">
        <v>16</v>
      </c>
    </row>
    <row r="87" spans="1:13" x14ac:dyDescent="0.45">
      <c r="A87" t="s">
        <v>6</v>
      </c>
      <c r="B87" t="s">
        <v>59</v>
      </c>
      <c r="C87">
        <v>2025</v>
      </c>
      <c r="D87">
        <v>208</v>
      </c>
      <c r="E87">
        <v>0</v>
      </c>
      <c r="F87">
        <v>0</v>
      </c>
      <c r="G87">
        <v>0</v>
      </c>
      <c r="H87">
        <v>0</v>
      </c>
      <c r="I87">
        <v>0.01</v>
      </c>
      <c r="J87">
        <v>0</v>
      </c>
      <c r="K87">
        <v>0.01</v>
      </c>
      <c r="L87" t="s">
        <v>7</v>
      </c>
      <c r="M87" t="s">
        <v>16</v>
      </c>
    </row>
    <row r="88" spans="1:13" x14ac:dyDescent="0.45">
      <c r="A88" t="s">
        <v>6</v>
      </c>
      <c r="B88" t="s">
        <v>59</v>
      </c>
      <c r="C88">
        <v>2030</v>
      </c>
      <c r="D88">
        <v>231</v>
      </c>
      <c r="E88">
        <v>0</v>
      </c>
      <c r="F88">
        <v>0</v>
      </c>
      <c r="G88">
        <v>0.01</v>
      </c>
      <c r="H88">
        <v>0</v>
      </c>
      <c r="I88">
        <v>0.02</v>
      </c>
      <c r="J88">
        <v>0</v>
      </c>
      <c r="K88">
        <v>0.01</v>
      </c>
      <c r="L88" t="s">
        <v>7</v>
      </c>
      <c r="M88" t="s">
        <v>16</v>
      </c>
    </row>
    <row r="89" spans="1:13" x14ac:dyDescent="0.45">
      <c r="A89" t="s">
        <v>6</v>
      </c>
      <c r="B89" t="s">
        <v>59</v>
      </c>
      <c r="C89">
        <v>2035</v>
      </c>
      <c r="D89">
        <v>208</v>
      </c>
      <c r="E89">
        <v>0.01</v>
      </c>
      <c r="F89">
        <v>0.01</v>
      </c>
      <c r="G89">
        <v>0.01</v>
      </c>
      <c r="H89">
        <v>0</v>
      </c>
      <c r="I89">
        <v>0.06</v>
      </c>
      <c r="J89">
        <v>0</v>
      </c>
      <c r="K89">
        <v>0.02</v>
      </c>
      <c r="L89" t="s">
        <v>7</v>
      </c>
      <c r="M89" t="s">
        <v>16</v>
      </c>
    </row>
    <row r="90" spans="1:13" x14ac:dyDescent="0.45">
      <c r="A90" t="s">
        <v>6</v>
      </c>
      <c r="B90" t="s">
        <v>59</v>
      </c>
      <c r="C90">
        <v>2040</v>
      </c>
      <c r="D90">
        <v>231</v>
      </c>
      <c r="E90">
        <v>0.02</v>
      </c>
      <c r="F90">
        <v>0.02</v>
      </c>
      <c r="G90">
        <v>0.02</v>
      </c>
      <c r="H90">
        <v>0</v>
      </c>
      <c r="I90">
        <v>0.11</v>
      </c>
      <c r="J90">
        <v>0.01</v>
      </c>
      <c r="K90">
        <v>0.04</v>
      </c>
      <c r="L90" t="s">
        <v>7</v>
      </c>
      <c r="M90" t="s">
        <v>16</v>
      </c>
    </row>
    <row r="91" spans="1:13" x14ac:dyDescent="0.45">
      <c r="A91" t="s">
        <v>6</v>
      </c>
      <c r="B91" t="s">
        <v>59</v>
      </c>
      <c r="C91">
        <v>2045</v>
      </c>
      <c r="D91">
        <v>208</v>
      </c>
      <c r="E91">
        <v>0.03</v>
      </c>
      <c r="F91">
        <v>0.02</v>
      </c>
      <c r="G91">
        <v>0.03</v>
      </c>
      <c r="H91">
        <v>0</v>
      </c>
      <c r="I91">
        <v>0.34</v>
      </c>
      <c r="J91">
        <v>0.01</v>
      </c>
      <c r="K91">
        <v>0.04</v>
      </c>
      <c r="L91" t="s">
        <v>7</v>
      </c>
      <c r="M91" t="s">
        <v>16</v>
      </c>
    </row>
    <row r="92" spans="1:13" x14ac:dyDescent="0.45">
      <c r="A92" t="s">
        <v>6</v>
      </c>
      <c r="B92" t="s">
        <v>59</v>
      </c>
      <c r="C92">
        <v>2050</v>
      </c>
      <c r="D92">
        <v>231</v>
      </c>
      <c r="E92">
        <v>0.06</v>
      </c>
      <c r="F92">
        <v>0.03</v>
      </c>
      <c r="G92">
        <v>0.06</v>
      </c>
      <c r="H92">
        <v>0</v>
      </c>
      <c r="I92">
        <v>0.38</v>
      </c>
      <c r="J92">
        <v>0.01</v>
      </c>
      <c r="K92">
        <v>0.09</v>
      </c>
      <c r="L92" t="s">
        <v>7</v>
      </c>
      <c r="M92" t="s">
        <v>16</v>
      </c>
    </row>
    <row r="93" spans="1:13" x14ac:dyDescent="0.45">
      <c r="A93" t="s">
        <v>8</v>
      </c>
      <c r="B93" t="s">
        <v>59</v>
      </c>
      <c r="C93">
        <v>2020</v>
      </c>
      <c r="D93">
        <v>102</v>
      </c>
      <c r="E93">
        <v>0</v>
      </c>
      <c r="F93">
        <v>0</v>
      </c>
      <c r="G93">
        <v>0</v>
      </c>
      <c r="H93">
        <v>0</v>
      </c>
      <c r="I93">
        <v>0.01</v>
      </c>
      <c r="J93">
        <v>0</v>
      </c>
      <c r="K93">
        <v>0</v>
      </c>
      <c r="L93" t="s">
        <v>9</v>
      </c>
      <c r="M93" t="s">
        <v>16</v>
      </c>
    </row>
    <row r="94" spans="1:13" x14ac:dyDescent="0.45">
      <c r="A94" t="s">
        <v>8</v>
      </c>
      <c r="B94" t="s">
        <v>59</v>
      </c>
      <c r="C94">
        <v>2025</v>
      </c>
      <c r="D94">
        <v>96</v>
      </c>
      <c r="E94">
        <v>0</v>
      </c>
      <c r="F94">
        <v>0</v>
      </c>
      <c r="G94">
        <v>0</v>
      </c>
      <c r="H94">
        <v>0</v>
      </c>
      <c r="I94">
        <v>0.01</v>
      </c>
      <c r="J94">
        <v>0</v>
      </c>
      <c r="K94">
        <v>0</v>
      </c>
      <c r="L94" t="s">
        <v>9</v>
      </c>
      <c r="M94" t="s">
        <v>16</v>
      </c>
    </row>
    <row r="95" spans="1:13" x14ac:dyDescent="0.45">
      <c r="A95" t="s">
        <v>8</v>
      </c>
      <c r="B95" t="s">
        <v>59</v>
      </c>
      <c r="C95">
        <v>2030</v>
      </c>
      <c r="D95">
        <v>102</v>
      </c>
      <c r="E95">
        <v>0</v>
      </c>
      <c r="F95">
        <v>0</v>
      </c>
      <c r="G95">
        <v>0.01</v>
      </c>
      <c r="H95">
        <v>0</v>
      </c>
      <c r="I95">
        <v>0.02</v>
      </c>
      <c r="J95">
        <v>0</v>
      </c>
      <c r="K95">
        <v>0</v>
      </c>
      <c r="L95" t="s">
        <v>9</v>
      </c>
      <c r="M95" t="s">
        <v>16</v>
      </c>
    </row>
    <row r="96" spans="1:13" x14ac:dyDescent="0.45">
      <c r="A96" t="s">
        <v>8</v>
      </c>
      <c r="B96" t="s">
        <v>59</v>
      </c>
      <c r="C96">
        <v>2035</v>
      </c>
      <c r="D96">
        <v>96</v>
      </c>
      <c r="E96">
        <v>0</v>
      </c>
      <c r="F96">
        <v>0</v>
      </c>
      <c r="G96">
        <v>0.01</v>
      </c>
      <c r="H96">
        <v>0</v>
      </c>
      <c r="I96">
        <v>0.02</v>
      </c>
      <c r="J96">
        <v>0</v>
      </c>
      <c r="K96">
        <v>0.01</v>
      </c>
      <c r="L96" t="s">
        <v>9</v>
      </c>
      <c r="M96" t="s">
        <v>16</v>
      </c>
    </row>
    <row r="97" spans="1:13" x14ac:dyDescent="0.45">
      <c r="A97" t="s">
        <v>8</v>
      </c>
      <c r="B97" t="s">
        <v>59</v>
      </c>
      <c r="C97">
        <v>2040</v>
      </c>
      <c r="D97">
        <v>102</v>
      </c>
      <c r="E97">
        <v>0.01</v>
      </c>
      <c r="F97">
        <v>0</v>
      </c>
      <c r="G97">
        <v>0.01</v>
      </c>
      <c r="H97">
        <v>0</v>
      </c>
      <c r="I97">
        <v>0.05</v>
      </c>
      <c r="J97">
        <v>0</v>
      </c>
      <c r="K97">
        <v>0.02</v>
      </c>
      <c r="L97" t="s">
        <v>9</v>
      </c>
      <c r="M97" t="s">
        <v>16</v>
      </c>
    </row>
    <row r="98" spans="1:13" x14ac:dyDescent="0.45">
      <c r="A98" t="s">
        <v>8</v>
      </c>
      <c r="B98" t="s">
        <v>59</v>
      </c>
      <c r="C98">
        <v>2045</v>
      </c>
      <c r="D98">
        <v>96</v>
      </c>
      <c r="E98">
        <v>0.02</v>
      </c>
      <c r="F98">
        <v>0.01</v>
      </c>
      <c r="G98">
        <v>0.02</v>
      </c>
      <c r="H98">
        <v>0</v>
      </c>
      <c r="I98">
        <v>0.08</v>
      </c>
      <c r="J98">
        <v>0</v>
      </c>
      <c r="K98">
        <v>0.03</v>
      </c>
      <c r="L98" t="s">
        <v>9</v>
      </c>
      <c r="M98" t="s">
        <v>16</v>
      </c>
    </row>
    <row r="99" spans="1:13" x14ac:dyDescent="0.45">
      <c r="A99" t="s">
        <v>8</v>
      </c>
      <c r="B99" t="s">
        <v>59</v>
      </c>
      <c r="C99">
        <v>2050</v>
      </c>
      <c r="D99">
        <v>102</v>
      </c>
      <c r="E99">
        <v>0.03</v>
      </c>
      <c r="F99">
        <v>0.02</v>
      </c>
      <c r="G99">
        <v>0.04</v>
      </c>
      <c r="H99">
        <v>0</v>
      </c>
      <c r="I99">
        <v>0.13</v>
      </c>
      <c r="J99">
        <v>0</v>
      </c>
      <c r="K99">
        <v>0.05</v>
      </c>
      <c r="L99" t="s">
        <v>9</v>
      </c>
      <c r="M99" t="s">
        <v>16</v>
      </c>
    </row>
    <row r="100" spans="1:13" x14ac:dyDescent="0.45">
      <c r="A100" t="s">
        <v>10</v>
      </c>
      <c r="B100" t="s">
        <v>59</v>
      </c>
      <c r="C100">
        <v>2020</v>
      </c>
      <c r="D100">
        <v>59</v>
      </c>
      <c r="E100">
        <v>0</v>
      </c>
      <c r="F100">
        <v>0.01</v>
      </c>
      <c r="G100">
        <v>0</v>
      </c>
      <c r="H100">
        <v>0</v>
      </c>
      <c r="I100">
        <v>0.01</v>
      </c>
      <c r="J100">
        <v>0</v>
      </c>
      <c r="K100">
        <v>0.01</v>
      </c>
      <c r="L100" t="s">
        <v>11</v>
      </c>
      <c r="M100" t="s">
        <v>16</v>
      </c>
    </row>
    <row r="101" spans="1:13" x14ac:dyDescent="0.45">
      <c r="A101" t="s">
        <v>10</v>
      </c>
      <c r="B101" t="s">
        <v>59</v>
      </c>
      <c r="C101">
        <v>2025</v>
      </c>
      <c r="D101">
        <v>54</v>
      </c>
      <c r="E101">
        <v>0</v>
      </c>
      <c r="F101">
        <v>0</v>
      </c>
      <c r="G101">
        <v>0</v>
      </c>
      <c r="H101">
        <v>0</v>
      </c>
      <c r="I101">
        <v>0.01</v>
      </c>
      <c r="J101">
        <v>0</v>
      </c>
      <c r="K101">
        <v>0.01</v>
      </c>
      <c r="L101" t="s">
        <v>11</v>
      </c>
      <c r="M101" t="s">
        <v>16</v>
      </c>
    </row>
    <row r="102" spans="1:13" x14ac:dyDescent="0.45">
      <c r="A102" t="s">
        <v>10</v>
      </c>
      <c r="B102" t="s">
        <v>59</v>
      </c>
      <c r="C102">
        <v>2030</v>
      </c>
      <c r="D102">
        <v>59</v>
      </c>
      <c r="E102">
        <v>0.01</v>
      </c>
      <c r="F102">
        <v>0.01</v>
      </c>
      <c r="G102">
        <v>0.01</v>
      </c>
      <c r="H102">
        <v>0</v>
      </c>
      <c r="I102">
        <v>0.02</v>
      </c>
      <c r="J102">
        <v>0</v>
      </c>
      <c r="K102">
        <v>0.01</v>
      </c>
      <c r="L102" t="s">
        <v>11</v>
      </c>
      <c r="M102" t="s">
        <v>16</v>
      </c>
    </row>
    <row r="103" spans="1:13" x14ac:dyDescent="0.45">
      <c r="A103" t="s">
        <v>10</v>
      </c>
      <c r="B103" t="s">
        <v>59</v>
      </c>
      <c r="C103">
        <v>2035</v>
      </c>
      <c r="D103">
        <v>54</v>
      </c>
      <c r="E103">
        <v>0.01</v>
      </c>
      <c r="F103">
        <v>0.01</v>
      </c>
      <c r="G103">
        <v>0.01</v>
      </c>
      <c r="H103">
        <v>0</v>
      </c>
      <c r="I103">
        <v>0.02</v>
      </c>
      <c r="J103">
        <v>0</v>
      </c>
      <c r="K103">
        <v>0.01</v>
      </c>
      <c r="L103" t="s">
        <v>11</v>
      </c>
      <c r="M103" t="s">
        <v>16</v>
      </c>
    </row>
    <row r="104" spans="1:13" x14ac:dyDescent="0.45">
      <c r="A104" t="s">
        <v>10</v>
      </c>
      <c r="B104" t="s">
        <v>59</v>
      </c>
      <c r="C104">
        <v>2040</v>
      </c>
      <c r="D104">
        <v>59</v>
      </c>
      <c r="E104">
        <v>0.01</v>
      </c>
      <c r="F104">
        <v>0.02</v>
      </c>
      <c r="G104">
        <v>0.01</v>
      </c>
      <c r="H104">
        <v>0</v>
      </c>
      <c r="I104">
        <v>0.04</v>
      </c>
      <c r="J104">
        <v>0</v>
      </c>
      <c r="K104">
        <v>0.02</v>
      </c>
      <c r="L104" t="s">
        <v>11</v>
      </c>
      <c r="M104" t="s">
        <v>16</v>
      </c>
    </row>
    <row r="105" spans="1:13" x14ac:dyDescent="0.45">
      <c r="A105" t="s">
        <v>10</v>
      </c>
      <c r="B105" t="s">
        <v>59</v>
      </c>
      <c r="C105">
        <v>2045</v>
      </c>
      <c r="D105">
        <v>54</v>
      </c>
      <c r="E105">
        <v>0.02</v>
      </c>
      <c r="F105">
        <v>0.02</v>
      </c>
      <c r="G105">
        <v>0.01</v>
      </c>
      <c r="H105">
        <v>0</v>
      </c>
      <c r="I105">
        <v>0.04</v>
      </c>
      <c r="J105">
        <v>0</v>
      </c>
      <c r="K105">
        <v>0.03</v>
      </c>
      <c r="L105" t="s">
        <v>11</v>
      </c>
      <c r="M105" t="s">
        <v>16</v>
      </c>
    </row>
    <row r="106" spans="1:13" x14ac:dyDescent="0.45">
      <c r="A106" t="s">
        <v>10</v>
      </c>
      <c r="B106" t="s">
        <v>59</v>
      </c>
      <c r="C106">
        <v>2050</v>
      </c>
      <c r="D106">
        <v>59</v>
      </c>
      <c r="E106">
        <v>0.02</v>
      </c>
      <c r="F106">
        <v>0.03</v>
      </c>
      <c r="G106">
        <v>0.02</v>
      </c>
      <c r="H106">
        <v>0</v>
      </c>
      <c r="I106">
        <v>0.05</v>
      </c>
      <c r="J106">
        <v>0</v>
      </c>
      <c r="K106">
        <v>0.03</v>
      </c>
      <c r="L106" t="s">
        <v>11</v>
      </c>
      <c r="M106" t="s">
        <v>16</v>
      </c>
    </row>
    <row r="107" spans="1:13" x14ac:dyDescent="0.45">
      <c r="A107" t="s">
        <v>1</v>
      </c>
      <c r="B107" t="s">
        <v>59</v>
      </c>
      <c r="C107">
        <v>2020</v>
      </c>
      <c r="D107">
        <v>64</v>
      </c>
      <c r="E107">
        <v>0.52</v>
      </c>
      <c r="F107">
        <v>0.53</v>
      </c>
      <c r="G107">
        <v>7.0000000000000007E-2</v>
      </c>
      <c r="H107">
        <v>0.41</v>
      </c>
      <c r="I107">
        <v>0.64</v>
      </c>
      <c r="J107">
        <v>0.49</v>
      </c>
      <c r="K107">
        <v>0.56999999999999995</v>
      </c>
      <c r="L107" t="s">
        <v>2</v>
      </c>
      <c r="M107" t="s">
        <v>19</v>
      </c>
    </row>
    <row r="108" spans="1:13" x14ac:dyDescent="0.45">
      <c r="A108" t="s">
        <v>1</v>
      </c>
      <c r="B108" t="s">
        <v>59</v>
      </c>
      <c r="C108">
        <v>2025</v>
      </c>
      <c r="D108">
        <v>64</v>
      </c>
      <c r="E108">
        <v>0.48</v>
      </c>
      <c r="F108">
        <v>0.5</v>
      </c>
      <c r="G108">
        <v>0.11</v>
      </c>
      <c r="H108">
        <v>0.16</v>
      </c>
      <c r="I108">
        <v>0.63</v>
      </c>
      <c r="J108">
        <v>0.47</v>
      </c>
      <c r="K108">
        <v>0.54</v>
      </c>
      <c r="L108" t="s">
        <v>2</v>
      </c>
      <c r="M108" t="s">
        <v>19</v>
      </c>
    </row>
    <row r="109" spans="1:13" x14ac:dyDescent="0.45">
      <c r="A109" t="s">
        <v>1</v>
      </c>
      <c r="B109" t="s">
        <v>59</v>
      </c>
      <c r="C109">
        <v>2030</v>
      </c>
      <c r="D109">
        <v>64</v>
      </c>
      <c r="E109">
        <v>0.48</v>
      </c>
      <c r="F109">
        <v>0.51</v>
      </c>
      <c r="G109">
        <v>0.12</v>
      </c>
      <c r="H109">
        <v>0.15</v>
      </c>
      <c r="I109">
        <v>0.68</v>
      </c>
      <c r="J109">
        <v>0.48</v>
      </c>
      <c r="K109">
        <v>0.52</v>
      </c>
      <c r="L109" t="s">
        <v>2</v>
      </c>
      <c r="M109" t="s">
        <v>19</v>
      </c>
    </row>
    <row r="110" spans="1:13" x14ac:dyDescent="0.45">
      <c r="A110" t="s">
        <v>1</v>
      </c>
      <c r="B110" t="s">
        <v>59</v>
      </c>
      <c r="C110">
        <v>2035</v>
      </c>
      <c r="D110">
        <v>64</v>
      </c>
      <c r="E110">
        <v>0.49</v>
      </c>
      <c r="F110">
        <v>0.5</v>
      </c>
      <c r="G110">
        <v>0.12</v>
      </c>
      <c r="H110">
        <v>0.15</v>
      </c>
      <c r="I110">
        <v>0.7</v>
      </c>
      <c r="J110">
        <v>0.46</v>
      </c>
      <c r="K110">
        <v>0.52</v>
      </c>
      <c r="L110" t="s">
        <v>2</v>
      </c>
      <c r="M110" t="s">
        <v>19</v>
      </c>
    </row>
    <row r="111" spans="1:13" x14ac:dyDescent="0.45">
      <c r="A111" t="s">
        <v>1</v>
      </c>
      <c r="B111" t="s">
        <v>59</v>
      </c>
      <c r="C111">
        <v>2040</v>
      </c>
      <c r="D111">
        <v>64</v>
      </c>
      <c r="E111">
        <v>0.49</v>
      </c>
      <c r="F111">
        <v>0.52</v>
      </c>
      <c r="G111">
        <v>0.12</v>
      </c>
      <c r="H111">
        <v>0.15</v>
      </c>
      <c r="I111">
        <v>0.7</v>
      </c>
      <c r="J111">
        <v>0.45</v>
      </c>
      <c r="K111">
        <v>0.53</v>
      </c>
      <c r="L111" t="s">
        <v>2</v>
      </c>
      <c r="M111" t="s">
        <v>19</v>
      </c>
    </row>
    <row r="112" spans="1:13" x14ac:dyDescent="0.45">
      <c r="A112" t="s">
        <v>1</v>
      </c>
      <c r="B112" t="s">
        <v>59</v>
      </c>
      <c r="C112">
        <v>2045</v>
      </c>
      <c r="D112">
        <v>64</v>
      </c>
      <c r="E112">
        <v>0.49</v>
      </c>
      <c r="F112">
        <v>0.54</v>
      </c>
      <c r="G112">
        <v>0.13</v>
      </c>
      <c r="H112">
        <v>0.15</v>
      </c>
      <c r="I112">
        <v>0.7</v>
      </c>
      <c r="J112">
        <v>0.46</v>
      </c>
      <c r="K112">
        <v>0.55000000000000004</v>
      </c>
      <c r="L112" t="s">
        <v>2</v>
      </c>
      <c r="M112" t="s">
        <v>19</v>
      </c>
    </row>
    <row r="113" spans="1:13" x14ac:dyDescent="0.45">
      <c r="A113" t="s">
        <v>1</v>
      </c>
      <c r="B113" t="s">
        <v>59</v>
      </c>
      <c r="C113">
        <v>2050</v>
      </c>
      <c r="D113">
        <v>64</v>
      </c>
      <c r="E113">
        <v>0.5</v>
      </c>
      <c r="F113">
        <v>0.55000000000000004</v>
      </c>
      <c r="G113">
        <v>0.13</v>
      </c>
      <c r="H113">
        <v>0.14000000000000001</v>
      </c>
      <c r="I113">
        <v>0.71</v>
      </c>
      <c r="J113">
        <v>0.47</v>
      </c>
      <c r="K113">
        <v>0.56999999999999995</v>
      </c>
      <c r="L113" t="s">
        <v>2</v>
      </c>
      <c r="M113" t="s">
        <v>19</v>
      </c>
    </row>
    <row r="114" spans="1:13" x14ac:dyDescent="0.45">
      <c r="A114" t="s">
        <v>3</v>
      </c>
      <c r="B114" t="s">
        <v>59</v>
      </c>
      <c r="C114">
        <v>2020</v>
      </c>
      <c r="D114">
        <v>100</v>
      </c>
      <c r="E114">
        <v>0.49</v>
      </c>
      <c r="F114">
        <v>0.5</v>
      </c>
      <c r="G114">
        <v>0.08</v>
      </c>
      <c r="H114">
        <v>0.38</v>
      </c>
      <c r="I114">
        <v>0.64</v>
      </c>
      <c r="J114">
        <v>0.41</v>
      </c>
      <c r="K114">
        <v>0.54</v>
      </c>
      <c r="L114" t="s">
        <v>4</v>
      </c>
      <c r="M114" t="s">
        <v>19</v>
      </c>
    </row>
    <row r="115" spans="1:13" x14ac:dyDescent="0.45">
      <c r="A115" t="s">
        <v>3</v>
      </c>
      <c r="B115" t="s">
        <v>59</v>
      </c>
      <c r="C115">
        <v>2025</v>
      </c>
      <c r="D115">
        <v>89</v>
      </c>
      <c r="E115">
        <v>0.48</v>
      </c>
      <c r="F115">
        <v>0.49</v>
      </c>
      <c r="G115">
        <v>0.08</v>
      </c>
      <c r="H115">
        <v>0.36</v>
      </c>
      <c r="I115">
        <v>0.62</v>
      </c>
      <c r="J115">
        <v>0.4</v>
      </c>
      <c r="K115">
        <v>0.54</v>
      </c>
      <c r="L115" t="s">
        <v>4</v>
      </c>
      <c r="M115" t="s">
        <v>19</v>
      </c>
    </row>
    <row r="116" spans="1:13" x14ac:dyDescent="0.45">
      <c r="A116" t="s">
        <v>3</v>
      </c>
      <c r="B116" t="s">
        <v>59</v>
      </c>
      <c r="C116">
        <v>2030</v>
      </c>
      <c r="D116">
        <v>100</v>
      </c>
      <c r="E116">
        <v>0.47</v>
      </c>
      <c r="F116">
        <v>0.47</v>
      </c>
      <c r="G116">
        <v>0.08</v>
      </c>
      <c r="H116">
        <v>0.36</v>
      </c>
      <c r="I116">
        <v>0.68</v>
      </c>
      <c r="J116">
        <v>0.39</v>
      </c>
      <c r="K116">
        <v>0.52</v>
      </c>
      <c r="L116" t="s">
        <v>4</v>
      </c>
      <c r="M116" t="s">
        <v>19</v>
      </c>
    </row>
    <row r="117" spans="1:13" x14ac:dyDescent="0.45">
      <c r="A117" t="s">
        <v>3</v>
      </c>
      <c r="B117" t="s">
        <v>59</v>
      </c>
      <c r="C117">
        <v>2035</v>
      </c>
      <c r="D117">
        <v>89</v>
      </c>
      <c r="E117">
        <v>0.48</v>
      </c>
      <c r="F117">
        <v>0.48</v>
      </c>
      <c r="G117">
        <v>7.0000000000000007E-2</v>
      </c>
      <c r="H117">
        <v>0.15</v>
      </c>
      <c r="I117">
        <v>0.69</v>
      </c>
      <c r="J117">
        <v>0.44</v>
      </c>
      <c r="K117">
        <v>0.51</v>
      </c>
      <c r="L117" t="s">
        <v>4</v>
      </c>
      <c r="M117" t="s">
        <v>19</v>
      </c>
    </row>
    <row r="118" spans="1:13" x14ac:dyDescent="0.45">
      <c r="A118" t="s">
        <v>3</v>
      </c>
      <c r="B118" t="s">
        <v>59</v>
      </c>
      <c r="C118">
        <v>2040</v>
      </c>
      <c r="D118">
        <v>100</v>
      </c>
      <c r="E118">
        <v>0.47</v>
      </c>
      <c r="F118">
        <v>0.48</v>
      </c>
      <c r="G118">
        <v>0.08</v>
      </c>
      <c r="H118">
        <v>0.15</v>
      </c>
      <c r="I118">
        <v>0.68</v>
      </c>
      <c r="J118">
        <v>0.42</v>
      </c>
      <c r="K118">
        <v>0.51</v>
      </c>
      <c r="L118" t="s">
        <v>4</v>
      </c>
      <c r="M118" t="s">
        <v>19</v>
      </c>
    </row>
    <row r="119" spans="1:13" x14ac:dyDescent="0.45">
      <c r="A119" t="s">
        <v>3</v>
      </c>
      <c r="B119" t="s">
        <v>59</v>
      </c>
      <c r="C119">
        <v>2045</v>
      </c>
      <c r="D119">
        <v>89</v>
      </c>
      <c r="E119">
        <v>0.48</v>
      </c>
      <c r="F119">
        <v>0.48</v>
      </c>
      <c r="G119">
        <v>0.08</v>
      </c>
      <c r="H119">
        <v>0.15</v>
      </c>
      <c r="I119">
        <v>0.68</v>
      </c>
      <c r="J119">
        <v>0.43</v>
      </c>
      <c r="K119">
        <v>0.54</v>
      </c>
      <c r="L119" t="s">
        <v>4</v>
      </c>
      <c r="M119" t="s">
        <v>19</v>
      </c>
    </row>
    <row r="120" spans="1:13" x14ac:dyDescent="0.45">
      <c r="A120" t="s">
        <v>3</v>
      </c>
      <c r="B120" t="s">
        <v>59</v>
      </c>
      <c r="C120">
        <v>2050</v>
      </c>
      <c r="D120">
        <v>100</v>
      </c>
      <c r="E120">
        <v>0.48</v>
      </c>
      <c r="F120">
        <v>0.49</v>
      </c>
      <c r="G120">
        <v>0.08</v>
      </c>
      <c r="H120">
        <v>0.15</v>
      </c>
      <c r="I120">
        <v>0.69</v>
      </c>
      <c r="J120">
        <v>0.44</v>
      </c>
      <c r="K120">
        <v>0.54</v>
      </c>
      <c r="L120" t="s">
        <v>4</v>
      </c>
      <c r="M120" t="s">
        <v>19</v>
      </c>
    </row>
    <row r="121" spans="1:13" x14ac:dyDescent="0.45">
      <c r="A121" t="s">
        <v>6</v>
      </c>
      <c r="B121" t="s">
        <v>59</v>
      </c>
      <c r="C121">
        <v>2020</v>
      </c>
      <c r="D121">
        <v>233</v>
      </c>
      <c r="E121">
        <v>0.48</v>
      </c>
      <c r="F121">
        <v>0.49</v>
      </c>
      <c r="G121">
        <v>7.0000000000000007E-2</v>
      </c>
      <c r="H121">
        <v>0.38</v>
      </c>
      <c r="I121">
        <v>0.67</v>
      </c>
      <c r="J121">
        <v>0.41</v>
      </c>
      <c r="K121">
        <v>0.53</v>
      </c>
      <c r="L121" t="s">
        <v>7</v>
      </c>
      <c r="M121" t="s">
        <v>19</v>
      </c>
    </row>
    <row r="122" spans="1:13" x14ac:dyDescent="0.45">
      <c r="A122" t="s">
        <v>6</v>
      </c>
      <c r="B122" t="s">
        <v>59</v>
      </c>
      <c r="C122">
        <v>2025</v>
      </c>
      <c r="D122">
        <v>210</v>
      </c>
      <c r="E122">
        <v>0.45</v>
      </c>
      <c r="F122">
        <v>0.49</v>
      </c>
      <c r="G122">
        <v>0.1</v>
      </c>
      <c r="H122">
        <v>0.16</v>
      </c>
      <c r="I122">
        <v>0.67</v>
      </c>
      <c r="J122">
        <v>0.39</v>
      </c>
      <c r="K122">
        <v>0.5</v>
      </c>
      <c r="L122" t="s">
        <v>7</v>
      </c>
      <c r="M122" t="s">
        <v>19</v>
      </c>
    </row>
    <row r="123" spans="1:13" x14ac:dyDescent="0.45">
      <c r="A123" t="s">
        <v>6</v>
      </c>
      <c r="B123" t="s">
        <v>59</v>
      </c>
      <c r="C123">
        <v>2030</v>
      </c>
      <c r="D123">
        <v>233</v>
      </c>
      <c r="E123">
        <v>0.45</v>
      </c>
      <c r="F123">
        <v>0.46</v>
      </c>
      <c r="G123">
        <v>0.11</v>
      </c>
      <c r="H123">
        <v>0.15</v>
      </c>
      <c r="I123">
        <v>0.68</v>
      </c>
      <c r="J123">
        <v>0.39</v>
      </c>
      <c r="K123">
        <v>0.52</v>
      </c>
      <c r="L123" t="s">
        <v>7</v>
      </c>
      <c r="M123" t="s">
        <v>19</v>
      </c>
    </row>
    <row r="124" spans="1:13" x14ac:dyDescent="0.45">
      <c r="A124" t="s">
        <v>6</v>
      </c>
      <c r="B124" t="s">
        <v>59</v>
      </c>
      <c r="C124">
        <v>2035</v>
      </c>
      <c r="D124">
        <v>210</v>
      </c>
      <c r="E124">
        <v>0.44</v>
      </c>
      <c r="F124">
        <v>0.48</v>
      </c>
      <c r="G124">
        <v>0.14000000000000001</v>
      </c>
      <c r="H124">
        <v>0.15</v>
      </c>
      <c r="I124">
        <v>0.74</v>
      </c>
      <c r="J124">
        <v>0.39</v>
      </c>
      <c r="K124">
        <v>0.52</v>
      </c>
      <c r="L124" t="s">
        <v>7</v>
      </c>
      <c r="M124" t="s">
        <v>19</v>
      </c>
    </row>
    <row r="125" spans="1:13" x14ac:dyDescent="0.45">
      <c r="A125" t="s">
        <v>6</v>
      </c>
      <c r="B125" t="s">
        <v>59</v>
      </c>
      <c r="C125">
        <v>2040</v>
      </c>
      <c r="D125">
        <v>233</v>
      </c>
      <c r="E125">
        <v>0.44</v>
      </c>
      <c r="F125">
        <v>0.46</v>
      </c>
      <c r="G125">
        <v>0.14000000000000001</v>
      </c>
      <c r="H125">
        <v>0.15</v>
      </c>
      <c r="I125">
        <v>0.73</v>
      </c>
      <c r="J125">
        <v>0.4</v>
      </c>
      <c r="K125">
        <v>0.53</v>
      </c>
      <c r="L125" t="s">
        <v>7</v>
      </c>
      <c r="M125" t="s">
        <v>19</v>
      </c>
    </row>
    <row r="126" spans="1:13" x14ac:dyDescent="0.45">
      <c r="A126" t="s">
        <v>6</v>
      </c>
      <c r="B126" t="s">
        <v>59</v>
      </c>
      <c r="C126">
        <v>2045</v>
      </c>
      <c r="D126">
        <v>210</v>
      </c>
      <c r="E126">
        <v>0.45</v>
      </c>
      <c r="F126">
        <v>0.48</v>
      </c>
      <c r="G126">
        <v>0.15</v>
      </c>
      <c r="H126">
        <v>0.14000000000000001</v>
      </c>
      <c r="I126">
        <v>0.71</v>
      </c>
      <c r="J126">
        <v>0.4</v>
      </c>
      <c r="K126">
        <v>0.54</v>
      </c>
      <c r="L126" t="s">
        <v>7</v>
      </c>
      <c r="M126" t="s">
        <v>19</v>
      </c>
    </row>
    <row r="127" spans="1:13" x14ac:dyDescent="0.45">
      <c r="A127" t="s">
        <v>6</v>
      </c>
      <c r="B127" t="s">
        <v>59</v>
      </c>
      <c r="C127">
        <v>2050</v>
      </c>
      <c r="D127">
        <v>233</v>
      </c>
      <c r="E127">
        <v>0.46</v>
      </c>
      <c r="F127">
        <v>0.47</v>
      </c>
      <c r="G127">
        <v>0.15</v>
      </c>
      <c r="H127">
        <v>0.14000000000000001</v>
      </c>
      <c r="I127">
        <v>0.73</v>
      </c>
      <c r="J127">
        <v>0.4</v>
      </c>
      <c r="K127">
        <v>0.55000000000000004</v>
      </c>
      <c r="L127" t="s">
        <v>7</v>
      </c>
      <c r="M127" t="s">
        <v>19</v>
      </c>
    </row>
    <row r="128" spans="1:13" x14ac:dyDescent="0.45">
      <c r="A128" t="s">
        <v>8</v>
      </c>
      <c r="B128" t="s">
        <v>59</v>
      </c>
      <c r="C128">
        <v>2020</v>
      </c>
      <c r="D128">
        <v>102</v>
      </c>
      <c r="E128">
        <v>0.47</v>
      </c>
      <c r="F128">
        <v>0.47</v>
      </c>
      <c r="G128">
        <v>7.0000000000000007E-2</v>
      </c>
      <c r="H128">
        <v>0.41</v>
      </c>
      <c r="I128">
        <v>0.6</v>
      </c>
      <c r="J128">
        <v>0.41</v>
      </c>
      <c r="K128">
        <v>0.53</v>
      </c>
      <c r="L128" t="s">
        <v>9</v>
      </c>
      <c r="M128" t="s">
        <v>19</v>
      </c>
    </row>
    <row r="129" spans="1:13" x14ac:dyDescent="0.45">
      <c r="A129" t="s">
        <v>8</v>
      </c>
      <c r="B129" t="s">
        <v>59</v>
      </c>
      <c r="C129">
        <v>2025</v>
      </c>
      <c r="D129">
        <v>96</v>
      </c>
      <c r="E129">
        <v>0.44</v>
      </c>
      <c r="F129">
        <v>0.46</v>
      </c>
      <c r="G129">
        <v>0.1</v>
      </c>
      <c r="H129">
        <v>0.16</v>
      </c>
      <c r="I129">
        <v>0.6</v>
      </c>
      <c r="J129">
        <v>0.39</v>
      </c>
      <c r="K129">
        <v>0.5</v>
      </c>
      <c r="L129" t="s">
        <v>9</v>
      </c>
      <c r="M129" t="s">
        <v>19</v>
      </c>
    </row>
    <row r="130" spans="1:13" x14ac:dyDescent="0.45">
      <c r="A130" t="s">
        <v>8</v>
      </c>
      <c r="B130" t="s">
        <v>59</v>
      </c>
      <c r="C130">
        <v>2030</v>
      </c>
      <c r="D130">
        <v>102</v>
      </c>
      <c r="E130">
        <v>0.42</v>
      </c>
      <c r="F130">
        <v>0.41</v>
      </c>
      <c r="G130">
        <v>0.09</v>
      </c>
      <c r="H130">
        <v>0.15</v>
      </c>
      <c r="I130">
        <v>0.63</v>
      </c>
      <c r="J130">
        <v>0.39</v>
      </c>
      <c r="K130">
        <v>0.47</v>
      </c>
      <c r="L130" t="s">
        <v>9</v>
      </c>
      <c r="M130" t="s">
        <v>19</v>
      </c>
    </row>
    <row r="131" spans="1:13" x14ac:dyDescent="0.45">
      <c r="A131" t="s">
        <v>8</v>
      </c>
      <c r="B131" t="s">
        <v>59</v>
      </c>
      <c r="C131">
        <v>2035</v>
      </c>
      <c r="D131">
        <v>96</v>
      </c>
      <c r="E131">
        <v>0.41</v>
      </c>
      <c r="F131">
        <v>0.44</v>
      </c>
      <c r="G131">
        <v>0.13</v>
      </c>
      <c r="H131">
        <v>0.15</v>
      </c>
      <c r="I131">
        <v>0.63</v>
      </c>
      <c r="J131">
        <v>0.38</v>
      </c>
      <c r="K131">
        <v>0.47</v>
      </c>
      <c r="L131" t="s">
        <v>9</v>
      </c>
      <c r="M131" t="s">
        <v>19</v>
      </c>
    </row>
    <row r="132" spans="1:13" x14ac:dyDescent="0.45">
      <c r="A132" t="s">
        <v>8</v>
      </c>
      <c r="B132" t="s">
        <v>59</v>
      </c>
      <c r="C132">
        <v>2040</v>
      </c>
      <c r="D132">
        <v>102</v>
      </c>
      <c r="E132">
        <v>0.41</v>
      </c>
      <c r="F132">
        <v>0.42</v>
      </c>
      <c r="G132">
        <v>0.13</v>
      </c>
      <c r="H132">
        <v>0.15</v>
      </c>
      <c r="I132">
        <v>0.69</v>
      </c>
      <c r="J132">
        <v>0.39</v>
      </c>
      <c r="K132">
        <v>0.45</v>
      </c>
      <c r="L132" t="s">
        <v>9</v>
      </c>
      <c r="M132" t="s">
        <v>19</v>
      </c>
    </row>
    <row r="133" spans="1:13" x14ac:dyDescent="0.45">
      <c r="A133" t="s">
        <v>8</v>
      </c>
      <c r="B133" t="s">
        <v>59</v>
      </c>
      <c r="C133">
        <v>2045</v>
      </c>
      <c r="D133">
        <v>96</v>
      </c>
      <c r="E133">
        <v>0.41</v>
      </c>
      <c r="F133">
        <v>0.42</v>
      </c>
      <c r="G133">
        <v>0.13</v>
      </c>
      <c r="H133">
        <v>0.15</v>
      </c>
      <c r="I133">
        <v>0.68</v>
      </c>
      <c r="J133">
        <v>0.38</v>
      </c>
      <c r="K133">
        <v>0.45</v>
      </c>
      <c r="L133" t="s">
        <v>9</v>
      </c>
      <c r="M133" t="s">
        <v>19</v>
      </c>
    </row>
    <row r="134" spans="1:13" x14ac:dyDescent="0.45">
      <c r="A134" t="s">
        <v>8</v>
      </c>
      <c r="B134" t="s">
        <v>59</v>
      </c>
      <c r="C134">
        <v>2050</v>
      </c>
      <c r="D134">
        <v>102</v>
      </c>
      <c r="E134">
        <v>0.41</v>
      </c>
      <c r="F134">
        <v>0.43</v>
      </c>
      <c r="G134">
        <v>0.13</v>
      </c>
      <c r="H134">
        <v>0.15</v>
      </c>
      <c r="I134">
        <v>0.68</v>
      </c>
      <c r="J134">
        <v>0.38</v>
      </c>
      <c r="K134">
        <v>0.47</v>
      </c>
      <c r="L134" t="s">
        <v>9</v>
      </c>
      <c r="M134" t="s">
        <v>19</v>
      </c>
    </row>
    <row r="135" spans="1:13" x14ac:dyDescent="0.45">
      <c r="A135" t="s">
        <v>10</v>
      </c>
      <c r="B135" t="s">
        <v>59</v>
      </c>
      <c r="C135">
        <v>2020</v>
      </c>
      <c r="D135">
        <v>61</v>
      </c>
      <c r="E135">
        <v>0.52</v>
      </c>
      <c r="F135">
        <v>0.53</v>
      </c>
      <c r="G135">
        <v>7.0000000000000007E-2</v>
      </c>
      <c r="H135">
        <v>0.4</v>
      </c>
      <c r="I135">
        <v>0.65</v>
      </c>
      <c r="J135">
        <v>0.47</v>
      </c>
      <c r="K135">
        <v>0.57999999999999996</v>
      </c>
      <c r="L135" t="s">
        <v>11</v>
      </c>
      <c r="M135" t="s">
        <v>19</v>
      </c>
    </row>
    <row r="136" spans="1:13" x14ac:dyDescent="0.45">
      <c r="A136" t="s">
        <v>10</v>
      </c>
      <c r="B136" t="s">
        <v>59</v>
      </c>
      <c r="C136">
        <v>2025</v>
      </c>
      <c r="D136">
        <v>56</v>
      </c>
      <c r="E136">
        <v>0.51</v>
      </c>
      <c r="F136">
        <v>0.5</v>
      </c>
      <c r="G136">
        <v>7.0000000000000007E-2</v>
      </c>
      <c r="H136">
        <v>0.37</v>
      </c>
      <c r="I136">
        <v>0.71</v>
      </c>
      <c r="J136">
        <v>0.47</v>
      </c>
      <c r="K136">
        <v>0.55000000000000004</v>
      </c>
      <c r="L136" t="s">
        <v>11</v>
      </c>
      <c r="M136" t="s">
        <v>19</v>
      </c>
    </row>
    <row r="137" spans="1:13" x14ac:dyDescent="0.45">
      <c r="A137" t="s">
        <v>10</v>
      </c>
      <c r="B137" t="s">
        <v>59</v>
      </c>
      <c r="C137">
        <v>2030</v>
      </c>
      <c r="D137">
        <v>61</v>
      </c>
      <c r="E137">
        <v>0.49</v>
      </c>
      <c r="F137">
        <v>0.52</v>
      </c>
      <c r="G137">
        <v>0.06</v>
      </c>
      <c r="H137">
        <v>0.36</v>
      </c>
      <c r="I137">
        <v>0.64</v>
      </c>
      <c r="J137">
        <v>0.45</v>
      </c>
      <c r="K137">
        <v>0.53</v>
      </c>
      <c r="L137" t="s">
        <v>11</v>
      </c>
      <c r="M137" t="s">
        <v>19</v>
      </c>
    </row>
    <row r="138" spans="1:13" x14ac:dyDescent="0.45">
      <c r="A138" t="s">
        <v>10</v>
      </c>
      <c r="B138" t="s">
        <v>59</v>
      </c>
      <c r="C138">
        <v>2035</v>
      </c>
      <c r="D138">
        <v>56</v>
      </c>
      <c r="E138">
        <v>0.49</v>
      </c>
      <c r="F138">
        <v>0.5</v>
      </c>
      <c r="G138">
        <v>0.06</v>
      </c>
      <c r="H138">
        <v>0.37</v>
      </c>
      <c r="I138">
        <v>0.63</v>
      </c>
      <c r="J138">
        <v>0.45</v>
      </c>
      <c r="K138">
        <v>0.52</v>
      </c>
      <c r="L138" t="s">
        <v>11</v>
      </c>
      <c r="M138" t="s">
        <v>19</v>
      </c>
    </row>
    <row r="139" spans="1:13" x14ac:dyDescent="0.45">
      <c r="A139" t="s">
        <v>10</v>
      </c>
      <c r="B139" t="s">
        <v>59</v>
      </c>
      <c r="C139">
        <v>2040</v>
      </c>
      <c r="D139">
        <v>61</v>
      </c>
      <c r="E139">
        <v>0.47</v>
      </c>
      <c r="F139">
        <v>0.47</v>
      </c>
      <c r="G139">
        <v>0.06</v>
      </c>
      <c r="H139">
        <v>0.37</v>
      </c>
      <c r="I139">
        <v>0.64</v>
      </c>
      <c r="J139">
        <v>0.43</v>
      </c>
      <c r="K139">
        <v>0.51</v>
      </c>
      <c r="L139" t="s">
        <v>11</v>
      </c>
      <c r="M139" t="s">
        <v>19</v>
      </c>
    </row>
    <row r="140" spans="1:13" x14ac:dyDescent="0.45">
      <c r="A140" t="s">
        <v>10</v>
      </c>
      <c r="B140" t="s">
        <v>59</v>
      </c>
      <c r="C140">
        <v>2045</v>
      </c>
      <c r="D140">
        <v>56</v>
      </c>
      <c r="E140">
        <v>0.47</v>
      </c>
      <c r="F140">
        <v>0.47</v>
      </c>
      <c r="G140">
        <v>0.06</v>
      </c>
      <c r="H140">
        <v>0.35</v>
      </c>
      <c r="I140">
        <v>0.64</v>
      </c>
      <c r="J140">
        <v>0.43</v>
      </c>
      <c r="K140">
        <v>0.51</v>
      </c>
      <c r="L140" t="s">
        <v>11</v>
      </c>
      <c r="M140" t="s">
        <v>19</v>
      </c>
    </row>
    <row r="141" spans="1:13" x14ac:dyDescent="0.45">
      <c r="A141" t="s">
        <v>10</v>
      </c>
      <c r="B141" t="s">
        <v>59</v>
      </c>
      <c r="C141">
        <v>2050</v>
      </c>
      <c r="D141">
        <v>61</v>
      </c>
      <c r="E141">
        <v>0.46</v>
      </c>
      <c r="F141">
        <v>0.45</v>
      </c>
      <c r="G141">
        <v>0.06</v>
      </c>
      <c r="H141">
        <v>0.34</v>
      </c>
      <c r="I141">
        <v>0.64</v>
      </c>
      <c r="J141">
        <v>0.41</v>
      </c>
      <c r="K141">
        <v>0.51</v>
      </c>
      <c r="L141" t="s">
        <v>11</v>
      </c>
      <c r="M141" t="s">
        <v>19</v>
      </c>
    </row>
    <row r="142" spans="1:13" x14ac:dyDescent="0.45">
      <c r="A142" t="s">
        <v>1</v>
      </c>
      <c r="B142" t="s">
        <v>59</v>
      </c>
      <c r="C142">
        <v>2020</v>
      </c>
      <c r="D142">
        <v>64</v>
      </c>
      <c r="E142">
        <v>0.44</v>
      </c>
      <c r="F142">
        <v>0.46</v>
      </c>
      <c r="G142">
        <v>0.08</v>
      </c>
      <c r="H142">
        <v>0.33</v>
      </c>
      <c r="I142">
        <v>0.57999999999999996</v>
      </c>
      <c r="J142">
        <v>0.38</v>
      </c>
      <c r="K142">
        <v>0.46</v>
      </c>
      <c r="L142" t="s">
        <v>2</v>
      </c>
      <c r="M142" t="s">
        <v>22</v>
      </c>
    </row>
    <row r="143" spans="1:13" x14ac:dyDescent="0.45">
      <c r="A143" t="s">
        <v>1</v>
      </c>
      <c r="B143" t="s">
        <v>59</v>
      </c>
      <c r="C143">
        <v>2025</v>
      </c>
      <c r="D143">
        <v>64</v>
      </c>
      <c r="E143">
        <v>0.46</v>
      </c>
      <c r="F143">
        <v>0.47</v>
      </c>
      <c r="G143">
        <v>7.0000000000000007E-2</v>
      </c>
      <c r="H143">
        <v>0.28000000000000003</v>
      </c>
      <c r="I143">
        <v>0.62</v>
      </c>
      <c r="J143">
        <v>0.43</v>
      </c>
      <c r="K143">
        <v>0.49</v>
      </c>
      <c r="L143" t="s">
        <v>2</v>
      </c>
      <c r="M143" t="s">
        <v>22</v>
      </c>
    </row>
    <row r="144" spans="1:13" x14ac:dyDescent="0.45">
      <c r="A144" t="s">
        <v>1</v>
      </c>
      <c r="B144" t="s">
        <v>59</v>
      </c>
      <c r="C144">
        <v>2030</v>
      </c>
      <c r="D144">
        <v>64</v>
      </c>
      <c r="E144">
        <v>0.44</v>
      </c>
      <c r="F144">
        <v>0.44</v>
      </c>
      <c r="G144">
        <v>7.0000000000000007E-2</v>
      </c>
      <c r="H144">
        <v>0.25</v>
      </c>
      <c r="I144">
        <v>0.57999999999999996</v>
      </c>
      <c r="J144">
        <v>0.42</v>
      </c>
      <c r="K144">
        <v>0.47</v>
      </c>
      <c r="L144" t="s">
        <v>2</v>
      </c>
      <c r="M144" t="s">
        <v>22</v>
      </c>
    </row>
    <row r="145" spans="1:13" x14ac:dyDescent="0.45">
      <c r="A145" t="s">
        <v>1</v>
      </c>
      <c r="B145" t="s">
        <v>59</v>
      </c>
      <c r="C145">
        <v>2035</v>
      </c>
      <c r="D145">
        <v>64</v>
      </c>
      <c r="E145">
        <v>0.43</v>
      </c>
      <c r="F145">
        <v>0.44</v>
      </c>
      <c r="G145">
        <v>7.0000000000000007E-2</v>
      </c>
      <c r="H145">
        <v>0.22</v>
      </c>
      <c r="I145">
        <v>0.55000000000000004</v>
      </c>
      <c r="J145">
        <v>0.42</v>
      </c>
      <c r="K145">
        <v>0.46</v>
      </c>
      <c r="L145" t="s">
        <v>2</v>
      </c>
      <c r="M145" t="s">
        <v>22</v>
      </c>
    </row>
    <row r="146" spans="1:13" x14ac:dyDescent="0.45">
      <c r="A146" t="s">
        <v>1</v>
      </c>
      <c r="B146" t="s">
        <v>59</v>
      </c>
      <c r="C146">
        <v>2040</v>
      </c>
      <c r="D146">
        <v>64</v>
      </c>
      <c r="E146">
        <v>0.41</v>
      </c>
      <c r="F146">
        <v>0.42</v>
      </c>
      <c r="G146">
        <v>7.0000000000000007E-2</v>
      </c>
      <c r="H146">
        <v>0.21</v>
      </c>
      <c r="I146">
        <v>0.52</v>
      </c>
      <c r="J146">
        <v>0.39</v>
      </c>
      <c r="K146">
        <v>0.46</v>
      </c>
      <c r="L146" t="s">
        <v>2</v>
      </c>
      <c r="M146" t="s">
        <v>22</v>
      </c>
    </row>
    <row r="147" spans="1:13" x14ac:dyDescent="0.45">
      <c r="A147" t="s">
        <v>1</v>
      </c>
      <c r="B147" t="s">
        <v>59</v>
      </c>
      <c r="C147">
        <v>2045</v>
      </c>
      <c r="D147">
        <v>64</v>
      </c>
      <c r="E147">
        <v>0.39</v>
      </c>
      <c r="F147">
        <v>0.39</v>
      </c>
      <c r="G147">
        <v>7.0000000000000007E-2</v>
      </c>
      <c r="H147">
        <v>0.21</v>
      </c>
      <c r="I147">
        <v>0.53</v>
      </c>
      <c r="J147">
        <v>0.36</v>
      </c>
      <c r="K147">
        <v>0.43</v>
      </c>
      <c r="L147" t="s">
        <v>2</v>
      </c>
      <c r="M147" t="s">
        <v>22</v>
      </c>
    </row>
    <row r="148" spans="1:13" x14ac:dyDescent="0.45">
      <c r="A148" t="s">
        <v>1</v>
      </c>
      <c r="B148" t="s">
        <v>59</v>
      </c>
      <c r="C148">
        <v>2050</v>
      </c>
      <c r="D148">
        <v>64</v>
      </c>
      <c r="E148">
        <v>0.38</v>
      </c>
      <c r="F148">
        <v>0.38</v>
      </c>
      <c r="G148">
        <v>7.0000000000000007E-2</v>
      </c>
      <c r="H148">
        <v>0.19</v>
      </c>
      <c r="I148">
        <v>0.54</v>
      </c>
      <c r="J148">
        <v>0.34</v>
      </c>
      <c r="K148">
        <v>0.42</v>
      </c>
      <c r="L148" t="s">
        <v>2</v>
      </c>
      <c r="M148" t="s">
        <v>22</v>
      </c>
    </row>
    <row r="149" spans="1:13" x14ac:dyDescent="0.45">
      <c r="A149" t="s">
        <v>3</v>
      </c>
      <c r="B149" t="s">
        <v>59</v>
      </c>
      <c r="C149">
        <v>2020</v>
      </c>
      <c r="D149">
        <v>97</v>
      </c>
      <c r="E149">
        <v>0.46</v>
      </c>
      <c r="F149">
        <v>0.46</v>
      </c>
      <c r="G149">
        <v>0.1</v>
      </c>
      <c r="H149">
        <v>0.33</v>
      </c>
      <c r="I149">
        <v>0.61</v>
      </c>
      <c r="J149">
        <v>0.38</v>
      </c>
      <c r="K149">
        <v>0.57999999999999996</v>
      </c>
      <c r="L149" t="s">
        <v>4</v>
      </c>
      <c r="M149" t="s">
        <v>22</v>
      </c>
    </row>
    <row r="150" spans="1:13" x14ac:dyDescent="0.45">
      <c r="A150" t="s">
        <v>3</v>
      </c>
      <c r="B150" t="s">
        <v>59</v>
      </c>
      <c r="C150">
        <v>2025</v>
      </c>
      <c r="D150">
        <v>86</v>
      </c>
      <c r="E150">
        <v>0.46</v>
      </c>
      <c r="F150">
        <v>0.47</v>
      </c>
      <c r="G150">
        <v>0.1</v>
      </c>
      <c r="H150">
        <v>0.31</v>
      </c>
      <c r="I150">
        <v>0.62</v>
      </c>
      <c r="J150">
        <v>0.39</v>
      </c>
      <c r="K150">
        <v>0.56999999999999995</v>
      </c>
      <c r="L150" t="s">
        <v>4</v>
      </c>
      <c r="M150" t="s">
        <v>22</v>
      </c>
    </row>
    <row r="151" spans="1:13" x14ac:dyDescent="0.45">
      <c r="A151" t="s">
        <v>3</v>
      </c>
      <c r="B151" t="s">
        <v>59</v>
      </c>
      <c r="C151">
        <v>2030</v>
      </c>
      <c r="D151">
        <v>97</v>
      </c>
      <c r="E151">
        <v>0.47</v>
      </c>
      <c r="F151">
        <v>0.45</v>
      </c>
      <c r="G151">
        <v>0.09</v>
      </c>
      <c r="H151">
        <v>0.25</v>
      </c>
      <c r="I151">
        <v>0.62</v>
      </c>
      <c r="J151">
        <v>0.41</v>
      </c>
      <c r="K151">
        <v>0.56000000000000005</v>
      </c>
      <c r="L151" t="s">
        <v>4</v>
      </c>
      <c r="M151" t="s">
        <v>22</v>
      </c>
    </row>
    <row r="152" spans="1:13" x14ac:dyDescent="0.45">
      <c r="A152" t="s">
        <v>3</v>
      </c>
      <c r="B152" t="s">
        <v>59</v>
      </c>
      <c r="C152">
        <v>2035</v>
      </c>
      <c r="D152">
        <v>86</v>
      </c>
      <c r="E152">
        <v>0.44</v>
      </c>
      <c r="F152">
        <v>0.44</v>
      </c>
      <c r="G152">
        <v>0.08</v>
      </c>
      <c r="H152">
        <v>0.23</v>
      </c>
      <c r="I152">
        <v>0.6</v>
      </c>
      <c r="J152">
        <v>0.41</v>
      </c>
      <c r="K152">
        <v>0.5</v>
      </c>
      <c r="L152" t="s">
        <v>4</v>
      </c>
      <c r="M152" t="s">
        <v>22</v>
      </c>
    </row>
    <row r="153" spans="1:13" x14ac:dyDescent="0.45">
      <c r="A153" t="s">
        <v>3</v>
      </c>
      <c r="B153" t="s">
        <v>59</v>
      </c>
      <c r="C153">
        <v>2040</v>
      </c>
      <c r="D153">
        <v>97</v>
      </c>
      <c r="E153">
        <v>0.43</v>
      </c>
      <c r="F153">
        <v>0.45</v>
      </c>
      <c r="G153">
        <v>7.0000000000000007E-2</v>
      </c>
      <c r="H153">
        <v>0.24</v>
      </c>
      <c r="I153">
        <v>0.55000000000000004</v>
      </c>
      <c r="J153">
        <v>0.41</v>
      </c>
      <c r="K153">
        <v>0.49</v>
      </c>
      <c r="L153" t="s">
        <v>4</v>
      </c>
      <c r="M153" t="s">
        <v>22</v>
      </c>
    </row>
    <row r="154" spans="1:13" x14ac:dyDescent="0.45">
      <c r="A154" t="s">
        <v>3</v>
      </c>
      <c r="B154" t="s">
        <v>59</v>
      </c>
      <c r="C154">
        <v>2045</v>
      </c>
      <c r="D154">
        <v>86</v>
      </c>
      <c r="E154">
        <v>0.41</v>
      </c>
      <c r="F154">
        <v>0.43</v>
      </c>
      <c r="G154">
        <v>7.0000000000000007E-2</v>
      </c>
      <c r="H154">
        <v>0.24</v>
      </c>
      <c r="I154">
        <v>0.52</v>
      </c>
      <c r="J154">
        <v>0.39</v>
      </c>
      <c r="K154">
        <v>0.45</v>
      </c>
      <c r="L154" t="s">
        <v>4</v>
      </c>
      <c r="M154" t="s">
        <v>22</v>
      </c>
    </row>
    <row r="155" spans="1:13" x14ac:dyDescent="0.45">
      <c r="A155" t="s">
        <v>3</v>
      </c>
      <c r="B155" t="s">
        <v>59</v>
      </c>
      <c r="C155">
        <v>2050</v>
      </c>
      <c r="D155">
        <v>97</v>
      </c>
      <c r="E155">
        <v>0.4</v>
      </c>
      <c r="F155">
        <v>0.41</v>
      </c>
      <c r="G155">
        <v>0.06</v>
      </c>
      <c r="H155">
        <v>0.21</v>
      </c>
      <c r="I155">
        <v>0.5</v>
      </c>
      <c r="J155">
        <v>0.37</v>
      </c>
      <c r="K155">
        <v>0.44</v>
      </c>
      <c r="L155" t="s">
        <v>4</v>
      </c>
      <c r="M155" t="s">
        <v>22</v>
      </c>
    </row>
    <row r="156" spans="1:13" x14ac:dyDescent="0.45">
      <c r="A156" t="s">
        <v>6</v>
      </c>
      <c r="B156" t="s">
        <v>59</v>
      </c>
      <c r="C156">
        <v>2020</v>
      </c>
      <c r="D156">
        <v>233</v>
      </c>
      <c r="E156">
        <v>0.45</v>
      </c>
      <c r="F156">
        <v>0.46</v>
      </c>
      <c r="G156">
        <v>0.09</v>
      </c>
      <c r="H156">
        <v>0.31</v>
      </c>
      <c r="I156">
        <v>0.61</v>
      </c>
      <c r="J156">
        <v>0.36</v>
      </c>
      <c r="K156">
        <v>0.52</v>
      </c>
      <c r="L156" t="s">
        <v>7</v>
      </c>
      <c r="M156" t="s">
        <v>22</v>
      </c>
    </row>
    <row r="157" spans="1:13" x14ac:dyDescent="0.45">
      <c r="A157" t="s">
        <v>6</v>
      </c>
      <c r="B157" t="s">
        <v>59</v>
      </c>
      <c r="C157">
        <v>2025</v>
      </c>
      <c r="D157">
        <v>210</v>
      </c>
      <c r="E157">
        <v>0.46</v>
      </c>
      <c r="F157">
        <v>0.47</v>
      </c>
      <c r="G157">
        <v>0.09</v>
      </c>
      <c r="H157">
        <v>0.25</v>
      </c>
      <c r="I157">
        <v>0.62</v>
      </c>
      <c r="J157">
        <v>0.39</v>
      </c>
      <c r="K157">
        <v>0.51</v>
      </c>
      <c r="L157" t="s">
        <v>7</v>
      </c>
      <c r="M157" t="s">
        <v>22</v>
      </c>
    </row>
    <row r="158" spans="1:13" x14ac:dyDescent="0.45">
      <c r="A158" t="s">
        <v>6</v>
      </c>
      <c r="B158" t="s">
        <v>59</v>
      </c>
      <c r="C158">
        <v>2030</v>
      </c>
      <c r="D158">
        <v>233</v>
      </c>
      <c r="E158">
        <v>0.47</v>
      </c>
      <c r="F158">
        <v>0.45</v>
      </c>
      <c r="G158">
        <v>0.09</v>
      </c>
      <c r="H158">
        <v>0.25</v>
      </c>
      <c r="I158">
        <v>0.62</v>
      </c>
      <c r="J158">
        <v>0.44</v>
      </c>
      <c r="K158">
        <v>0.55000000000000004</v>
      </c>
      <c r="L158" t="s">
        <v>7</v>
      </c>
      <c r="M158" t="s">
        <v>22</v>
      </c>
    </row>
    <row r="159" spans="1:13" x14ac:dyDescent="0.45">
      <c r="A159" t="s">
        <v>6</v>
      </c>
      <c r="B159" t="s">
        <v>59</v>
      </c>
      <c r="C159">
        <v>2035</v>
      </c>
      <c r="D159">
        <v>210</v>
      </c>
      <c r="E159">
        <v>0.45</v>
      </c>
      <c r="F159">
        <v>0.45</v>
      </c>
      <c r="G159">
        <v>0.08</v>
      </c>
      <c r="H159">
        <v>0.19</v>
      </c>
      <c r="I159">
        <v>0.6</v>
      </c>
      <c r="J159">
        <v>0.43</v>
      </c>
      <c r="K159">
        <v>0.51</v>
      </c>
      <c r="L159" t="s">
        <v>7</v>
      </c>
      <c r="M159" t="s">
        <v>22</v>
      </c>
    </row>
    <row r="160" spans="1:13" x14ac:dyDescent="0.45">
      <c r="A160" t="s">
        <v>6</v>
      </c>
      <c r="B160" t="s">
        <v>59</v>
      </c>
      <c r="C160">
        <v>2040</v>
      </c>
      <c r="D160">
        <v>233</v>
      </c>
      <c r="E160">
        <v>0.45</v>
      </c>
      <c r="F160">
        <v>0.47</v>
      </c>
      <c r="G160">
        <v>0.08</v>
      </c>
      <c r="H160">
        <v>0.21</v>
      </c>
      <c r="I160">
        <v>0.57999999999999996</v>
      </c>
      <c r="J160">
        <v>0.42</v>
      </c>
      <c r="K160">
        <v>0.51</v>
      </c>
      <c r="L160" t="s">
        <v>7</v>
      </c>
      <c r="M160" t="s">
        <v>22</v>
      </c>
    </row>
    <row r="161" spans="1:13" x14ac:dyDescent="0.45">
      <c r="A161" t="s">
        <v>6</v>
      </c>
      <c r="B161" t="s">
        <v>59</v>
      </c>
      <c r="C161">
        <v>2045</v>
      </c>
      <c r="D161">
        <v>210</v>
      </c>
      <c r="E161">
        <v>0.42</v>
      </c>
      <c r="F161">
        <v>0.44</v>
      </c>
      <c r="G161">
        <v>0.08</v>
      </c>
      <c r="H161">
        <v>0.22</v>
      </c>
      <c r="I161">
        <v>0.56999999999999995</v>
      </c>
      <c r="J161">
        <v>0.4</v>
      </c>
      <c r="K161">
        <v>0.47</v>
      </c>
      <c r="L161" t="s">
        <v>7</v>
      </c>
      <c r="M161" t="s">
        <v>22</v>
      </c>
    </row>
    <row r="162" spans="1:13" x14ac:dyDescent="0.45">
      <c r="A162" t="s">
        <v>6</v>
      </c>
      <c r="B162" t="s">
        <v>59</v>
      </c>
      <c r="C162">
        <v>2050</v>
      </c>
      <c r="D162">
        <v>233</v>
      </c>
      <c r="E162">
        <v>0.42</v>
      </c>
      <c r="F162">
        <v>0.44</v>
      </c>
      <c r="G162">
        <v>0.09</v>
      </c>
      <c r="H162">
        <v>0.2</v>
      </c>
      <c r="I162">
        <v>0.56000000000000005</v>
      </c>
      <c r="J162">
        <v>0.38</v>
      </c>
      <c r="K162">
        <v>0.47</v>
      </c>
      <c r="L162" t="s">
        <v>7</v>
      </c>
      <c r="M162" t="s">
        <v>22</v>
      </c>
    </row>
    <row r="163" spans="1:13" x14ac:dyDescent="0.45">
      <c r="A163" t="s">
        <v>8</v>
      </c>
      <c r="B163" t="s">
        <v>59</v>
      </c>
      <c r="C163">
        <v>2020</v>
      </c>
      <c r="D163">
        <v>102</v>
      </c>
      <c r="E163">
        <v>0.44</v>
      </c>
      <c r="F163">
        <v>0.4</v>
      </c>
      <c r="G163">
        <v>0.1</v>
      </c>
      <c r="H163">
        <v>0.34</v>
      </c>
      <c r="I163">
        <v>0.57999999999999996</v>
      </c>
      <c r="J163">
        <v>0.34</v>
      </c>
      <c r="K163">
        <v>0.56999999999999995</v>
      </c>
      <c r="L163" t="s">
        <v>9</v>
      </c>
      <c r="M163" t="s">
        <v>22</v>
      </c>
    </row>
    <row r="164" spans="1:13" x14ac:dyDescent="0.45">
      <c r="A164" t="s">
        <v>8</v>
      </c>
      <c r="B164" t="s">
        <v>59</v>
      </c>
      <c r="C164">
        <v>2025</v>
      </c>
      <c r="D164">
        <v>96</v>
      </c>
      <c r="E164">
        <v>0.47</v>
      </c>
      <c r="F164">
        <v>0.46</v>
      </c>
      <c r="G164">
        <v>0.1</v>
      </c>
      <c r="H164">
        <v>0.33</v>
      </c>
      <c r="I164">
        <v>0.62</v>
      </c>
      <c r="J164">
        <v>0.39</v>
      </c>
      <c r="K164">
        <v>0.6</v>
      </c>
      <c r="L164" t="s">
        <v>9</v>
      </c>
      <c r="M164" t="s">
        <v>22</v>
      </c>
    </row>
    <row r="165" spans="1:13" x14ac:dyDescent="0.45">
      <c r="A165" t="s">
        <v>8</v>
      </c>
      <c r="B165" t="s">
        <v>59</v>
      </c>
      <c r="C165">
        <v>2030</v>
      </c>
      <c r="D165">
        <v>102</v>
      </c>
      <c r="E165">
        <v>0.48</v>
      </c>
      <c r="F165">
        <v>0.46</v>
      </c>
      <c r="G165">
        <v>0.1</v>
      </c>
      <c r="H165">
        <v>0.31</v>
      </c>
      <c r="I165">
        <v>0.62</v>
      </c>
      <c r="J165">
        <v>0.42</v>
      </c>
      <c r="K165">
        <v>0.59</v>
      </c>
      <c r="L165" t="s">
        <v>9</v>
      </c>
      <c r="M165" t="s">
        <v>22</v>
      </c>
    </row>
    <row r="166" spans="1:13" x14ac:dyDescent="0.45">
      <c r="A166" t="s">
        <v>8</v>
      </c>
      <c r="B166" t="s">
        <v>59</v>
      </c>
      <c r="C166">
        <v>2035</v>
      </c>
      <c r="D166">
        <v>96</v>
      </c>
      <c r="E166">
        <v>0.47</v>
      </c>
      <c r="F166">
        <v>0.46</v>
      </c>
      <c r="G166">
        <v>0.09</v>
      </c>
      <c r="H166">
        <v>0.3</v>
      </c>
      <c r="I166">
        <v>0.6</v>
      </c>
      <c r="J166">
        <v>0.42</v>
      </c>
      <c r="K166">
        <v>0.56000000000000005</v>
      </c>
      <c r="L166" t="s">
        <v>9</v>
      </c>
      <c r="M166" t="s">
        <v>22</v>
      </c>
    </row>
    <row r="167" spans="1:13" x14ac:dyDescent="0.45">
      <c r="A167" t="s">
        <v>8</v>
      </c>
      <c r="B167" t="s">
        <v>59</v>
      </c>
      <c r="C167">
        <v>2040</v>
      </c>
      <c r="D167">
        <v>102</v>
      </c>
      <c r="E167">
        <v>0.47</v>
      </c>
      <c r="F167">
        <v>0.48</v>
      </c>
      <c r="G167">
        <v>0.08</v>
      </c>
      <c r="H167">
        <v>0.25</v>
      </c>
      <c r="I167">
        <v>0.56999999999999995</v>
      </c>
      <c r="J167">
        <v>0.44</v>
      </c>
      <c r="K167">
        <v>0.54</v>
      </c>
      <c r="L167" t="s">
        <v>9</v>
      </c>
      <c r="M167" t="s">
        <v>22</v>
      </c>
    </row>
    <row r="168" spans="1:13" x14ac:dyDescent="0.45">
      <c r="A168" t="s">
        <v>8</v>
      </c>
      <c r="B168" t="s">
        <v>59</v>
      </c>
      <c r="C168">
        <v>2045</v>
      </c>
      <c r="D168">
        <v>96</v>
      </c>
      <c r="E168">
        <v>0.46</v>
      </c>
      <c r="F168">
        <v>0.48</v>
      </c>
      <c r="G168">
        <v>0.08</v>
      </c>
      <c r="H168">
        <v>0.24</v>
      </c>
      <c r="I168">
        <v>0.55000000000000004</v>
      </c>
      <c r="J168">
        <v>0.45</v>
      </c>
      <c r="K168">
        <v>0.51</v>
      </c>
      <c r="L168" t="s">
        <v>9</v>
      </c>
      <c r="M168" t="s">
        <v>22</v>
      </c>
    </row>
    <row r="169" spans="1:13" x14ac:dyDescent="0.45">
      <c r="A169" t="s">
        <v>8</v>
      </c>
      <c r="B169" t="s">
        <v>59</v>
      </c>
      <c r="C169">
        <v>2050</v>
      </c>
      <c r="D169">
        <v>102</v>
      </c>
      <c r="E169">
        <v>0.45</v>
      </c>
      <c r="F169">
        <v>0.47</v>
      </c>
      <c r="G169">
        <v>0.08</v>
      </c>
      <c r="H169">
        <v>0.24</v>
      </c>
      <c r="I169">
        <v>0.55000000000000004</v>
      </c>
      <c r="J169">
        <v>0.44</v>
      </c>
      <c r="K169">
        <v>0.51</v>
      </c>
      <c r="L169" t="s">
        <v>9</v>
      </c>
      <c r="M169" t="s">
        <v>22</v>
      </c>
    </row>
    <row r="170" spans="1:13" x14ac:dyDescent="0.45">
      <c r="A170" t="s">
        <v>10</v>
      </c>
      <c r="B170" t="s">
        <v>59</v>
      </c>
      <c r="C170">
        <v>2020</v>
      </c>
      <c r="D170">
        <v>58</v>
      </c>
      <c r="E170">
        <v>0.43</v>
      </c>
      <c r="F170">
        <v>0.45</v>
      </c>
      <c r="G170">
        <v>7.0000000000000007E-2</v>
      </c>
      <c r="H170">
        <v>0.33</v>
      </c>
      <c r="I170">
        <v>0.57999999999999996</v>
      </c>
      <c r="J170">
        <v>0.38</v>
      </c>
      <c r="K170">
        <v>0.46</v>
      </c>
      <c r="L170" t="s">
        <v>11</v>
      </c>
      <c r="M170" t="s">
        <v>22</v>
      </c>
    </row>
    <row r="171" spans="1:13" x14ac:dyDescent="0.45">
      <c r="A171" t="s">
        <v>10</v>
      </c>
      <c r="B171" t="s">
        <v>59</v>
      </c>
      <c r="C171">
        <v>2025</v>
      </c>
      <c r="D171">
        <v>53</v>
      </c>
      <c r="E171">
        <v>0.44</v>
      </c>
      <c r="F171">
        <v>0.45</v>
      </c>
      <c r="G171">
        <v>0.08</v>
      </c>
      <c r="H171">
        <v>0.22</v>
      </c>
      <c r="I171">
        <v>0.62</v>
      </c>
      <c r="J171">
        <v>0.4</v>
      </c>
      <c r="K171">
        <v>0.47</v>
      </c>
      <c r="L171" t="s">
        <v>11</v>
      </c>
      <c r="M171" t="s">
        <v>22</v>
      </c>
    </row>
    <row r="172" spans="1:13" x14ac:dyDescent="0.45">
      <c r="A172" t="s">
        <v>10</v>
      </c>
      <c r="B172" t="s">
        <v>59</v>
      </c>
      <c r="C172">
        <v>2030</v>
      </c>
      <c r="D172">
        <v>58</v>
      </c>
      <c r="E172">
        <v>0.45</v>
      </c>
      <c r="F172">
        <v>0.44</v>
      </c>
      <c r="G172">
        <v>0.08</v>
      </c>
      <c r="H172">
        <v>0.33</v>
      </c>
      <c r="I172">
        <v>0.62</v>
      </c>
      <c r="J172">
        <v>0.42</v>
      </c>
      <c r="K172">
        <v>0.48</v>
      </c>
      <c r="L172" t="s">
        <v>11</v>
      </c>
      <c r="M172" t="s">
        <v>22</v>
      </c>
    </row>
    <row r="173" spans="1:13" x14ac:dyDescent="0.45">
      <c r="A173" t="s">
        <v>10</v>
      </c>
      <c r="B173" t="s">
        <v>59</v>
      </c>
      <c r="C173">
        <v>2035</v>
      </c>
      <c r="D173">
        <v>53</v>
      </c>
      <c r="E173">
        <v>0.45</v>
      </c>
      <c r="F173">
        <v>0.44</v>
      </c>
      <c r="G173">
        <v>0.08</v>
      </c>
      <c r="H173">
        <v>0.3</v>
      </c>
      <c r="I173">
        <v>0.61</v>
      </c>
      <c r="J173">
        <v>0.43</v>
      </c>
      <c r="K173">
        <v>0.48</v>
      </c>
      <c r="L173" t="s">
        <v>11</v>
      </c>
      <c r="M173" t="s">
        <v>22</v>
      </c>
    </row>
    <row r="174" spans="1:13" x14ac:dyDescent="0.45">
      <c r="A174" t="s">
        <v>10</v>
      </c>
      <c r="B174" t="s">
        <v>59</v>
      </c>
      <c r="C174">
        <v>2040</v>
      </c>
      <c r="D174">
        <v>58</v>
      </c>
      <c r="E174">
        <v>0.46</v>
      </c>
      <c r="F174">
        <v>0.45</v>
      </c>
      <c r="G174">
        <v>0.08</v>
      </c>
      <c r="H174">
        <v>0.28000000000000003</v>
      </c>
      <c r="I174">
        <v>0.61</v>
      </c>
      <c r="J174">
        <v>0.44</v>
      </c>
      <c r="K174">
        <v>0.51</v>
      </c>
      <c r="L174" t="s">
        <v>11</v>
      </c>
      <c r="M174" t="s">
        <v>22</v>
      </c>
    </row>
    <row r="175" spans="1:13" x14ac:dyDescent="0.45">
      <c r="A175" t="s">
        <v>10</v>
      </c>
      <c r="B175" t="s">
        <v>59</v>
      </c>
      <c r="C175">
        <v>2045</v>
      </c>
      <c r="D175">
        <v>53</v>
      </c>
      <c r="E175">
        <v>0.46</v>
      </c>
      <c r="F175">
        <v>0.46</v>
      </c>
      <c r="G175">
        <v>0.08</v>
      </c>
      <c r="H175">
        <v>0.28999999999999998</v>
      </c>
      <c r="I175">
        <v>0.62</v>
      </c>
      <c r="J175">
        <v>0.43</v>
      </c>
      <c r="K175">
        <v>0.49</v>
      </c>
      <c r="L175" t="s">
        <v>11</v>
      </c>
      <c r="M175" t="s">
        <v>22</v>
      </c>
    </row>
    <row r="176" spans="1:13" x14ac:dyDescent="0.45">
      <c r="A176" t="s">
        <v>10</v>
      </c>
      <c r="B176" t="s">
        <v>59</v>
      </c>
      <c r="C176">
        <v>2050</v>
      </c>
      <c r="D176">
        <v>58</v>
      </c>
      <c r="E176">
        <v>0.46</v>
      </c>
      <c r="F176">
        <v>0.47</v>
      </c>
      <c r="G176">
        <v>0.08</v>
      </c>
      <c r="H176">
        <v>0.28999999999999998</v>
      </c>
      <c r="I176">
        <v>0.63</v>
      </c>
      <c r="J176">
        <v>0.43</v>
      </c>
      <c r="K176">
        <v>0.52</v>
      </c>
      <c r="L176" t="s">
        <v>11</v>
      </c>
      <c r="M176" t="s">
        <v>22</v>
      </c>
    </row>
    <row r="177" spans="1:13" x14ac:dyDescent="0.45">
      <c r="A177" t="s">
        <v>1</v>
      </c>
      <c r="B177" t="s">
        <v>59</v>
      </c>
      <c r="C177">
        <v>2020</v>
      </c>
      <c r="D177">
        <v>64</v>
      </c>
      <c r="E177">
        <v>0.02</v>
      </c>
      <c r="F177">
        <v>0.02</v>
      </c>
      <c r="G177">
        <v>0.01</v>
      </c>
      <c r="H177">
        <v>0.01</v>
      </c>
      <c r="I177">
        <v>0.04</v>
      </c>
      <c r="J177">
        <v>0.02</v>
      </c>
      <c r="K177">
        <v>0.02</v>
      </c>
      <c r="L177" t="s">
        <v>2</v>
      </c>
      <c r="M177" t="s">
        <v>24</v>
      </c>
    </row>
    <row r="178" spans="1:13" x14ac:dyDescent="0.45">
      <c r="A178" t="s">
        <v>1</v>
      </c>
      <c r="B178" t="s">
        <v>59</v>
      </c>
      <c r="C178">
        <v>2025</v>
      </c>
      <c r="D178">
        <v>64</v>
      </c>
      <c r="E178">
        <v>0.03</v>
      </c>
      <c r="F178">
        <v>0.03</v>
      </c>
      <c r="G178">
        <v>0.01</v>
      </c>
      <c r="H178">
        <v>0.01</v>
      </c>
      <c r="I178">
        <v>0.06</v>
      </c>
      <c r="J178">
        <v>0.03</v>
      </c>
      <c r="K178">
        <v>0.03</v>
      </c>
      <c r="L178" t="s">
        <v>2</v>
      </c>
      <c r="M178" t="s">
        <v>24</v>
      </c>
    </row>
    <row r="179" spans="1:13" x14ac:dyDescent="0.45">
      <c r="A179" t="s">
        <v>1</v>
      </c>
      <c r="B179" t="s">
        <v>59</v>
      </c>
      <c r="C179">
        <v>2030</v>
      </c>
      <c r="D179">
        <v>64</v>
      </c>
      <c r="E179">
        <v>0.04</v>
      </c>
      <c r="F179">
        <v>0.04</v>
      </c>
      <c r="G179">
        <v>0.02</v>
      </c>
      <c r="H179">
        <v>0.01</v>
      </c>
      <c r="I179">
        <v>0.08</v>
      </c>
      <c r="J179">
        <v>0.03</v>
      </c>
      <c r="K179">
        <v>0.05</v>
      </c>
      <c r="L179" t="s">
        <v>2</v>
      </c>
      <c r="M179" t="s">
        <v>24</v>
      </c>
    </row>
    <row r="180" spans="1:13" x14ac:dyDescent="0.45">
      <c r="A180" t="s">
        <v>1</v>
      </c>
      <c r="B180" t="s">
        <v>59</v>
      </c>
      <c r="C180">
        <v>2035</v>
      </c>
      <c r="D180">
        <v>64</v>
      </c>
      <c r="E180">
        <v>0.05</v>
      </c>
      <c r="F180">
        <v>0.05</v>
      </c>
      <c r="G180">
        <v>0.02</v>
      </c>
      <c r="H180">
        <v>0.01</v>
      </c>
      <c r="I180">
        <v>0.09</v>
      </c>
      <c r="J180">
        <v>0.05</v>
      </c>
      <c r="K180">
        <v>0.06</v>
      </c>
      <c r="L180" t="s">
        <v>2</v>
      </c>
      <c r="M180" t="s">
        <v>24</v>
      </c>
    </row>
    <row r="181" spans="1:13" x14ac:dyDescent="0.45">
      <c r="A181" t="s">
        <v>1</v>
      </c>
      <c r="B181" t="s">
        <v>59</v>
      </c>
      <c r="C181">
        <v>2040</v>
      </c>
      <c r="D181">
        <v>64</v>
      </c>
      <c r="E181">
        <v>7.0000000000000007E-2</v>
      </c>
      <c r="F181">
        <v>0.06</v>
      </c>
      <c r="G181">
        <v>0.03</v>
      </c>
      <c r="H181">
        <v>0.01</v>
      </c>
      <c r="I181">
        <v>0.15</v>
      </c>
      <c r="J181">
        <v>0.05</v>
      </c>
      <c r="K181">
        <v>0.08</v>
      </c>
      <c r="L181" t="s">
        <v>2</v>
      </c>
      <c r="M181" t="s">
        <v>24</v>
      </c>
    </row>
    <row r="182" spans="1:13" x14ac:dyDescent="0.45">
      <c r="A182" t="s">
        <v>1</v>
      </c>
      <c r="B182" t="s">
        <v>59</v>
      </c>
      <c r="C182">
        <v>2045</v>
      </c>
      <c r="D182">
        <v>64</v>
      </c>
      <c r="E182">
        <v>0.08</v>
      </c>
      <c r="F182">
        <v>7.0000000000000007E-2</v>
      </c>
      <c r="G182">
        <v>0.04</v>
      </c>
      <c r="H182">
        <v>0.01</v>
      </c>
      <c r="I182">
        <v>0.19</v>
      </c>
      <c r="J182">
        <v>0.06</v>
      </c>
      <c r="K182">
        <v>0.11</v>
      </c>
      <c r="L182" t="s">
        <v>2</v>
      </c>
      <c r="M182" t="s">
        <v>24</v>
      </c>
    </row>
    <row r="183" spans="1:13" x14ac:dyDescent="0.45">
      <c r="A183" t="s">
        <v>1</v>
      </c>
      <c r="B183" t="s">
        <v>59</v>
      </c>
      <c r="C183">
        <v>2050</v>
      </c>
      <c r="D183">
        <v>64</v>
      </c>
      <c r="E183">
        <v>0.09</v>
      </c>
      <c r="F183">
        <v>0.08</v>
      </c>
      <c r="G183">
        <v>0.04</v>
      </c>
      <c r="H183">
        <v>0.01</v>
      </c>
      <c r="I183">
        <v>0.21</v>
      </c>
      <c r="J183">
        <v>7.0000000000000007E-2</v>
      </c>
      <c r="K183">
        <v>0.1</v>
      </c>
      <c r="L183" t="s">
        <v>2</v>
      </c>
      <c r="M183" t="s">
        <v>24</v>
      </c>
    </row>
    <row r="184" spans="1:13" x14ac:dyDescent="0.45">
      <c r="A184" t="s">
        <v>3</v>
      </c>
      <c r="B184" t="s">
        <v>59</v>
      </c>
      <c r="C184">
        <v>2020</v>
      </c>
      <c r="D184">
        <v>100</v>
      </c>
      <c r="E184">
        <v>0.02</v>
      </c>
      <c r="F184">
        <v>0.02</v>
      </c>
      <c r="G184">
        <v>0.01</v>
      </c>
      <c r="H184">
        <v>0.01</v>
      </c>
      <c r="I184">
        <v>0.04</v>
      </c>
      <c r="J184">
        <v>0.02</v>
      </c>
      <c r="K184">
        <v>0.02</v>
      </c>
      <c r="L184" t="s">
        <v>4</v>
      </c>
      <c r="M184" t="s">
        <v>24</v>
      </c>
    </row>
    <row r="185" spans="1:13" x14ac:dyDescent="0.45">
      <c r="A185" t="s">
        <v>3</v>
      </c>
      <c r="B185" t="s">
        <v>59</v>
      </c>
      <c r="C185">
        <v>2025</v>
      </c>
      <c r="D185">
        <v>89</v>
      </c>
      <c r="E185">
        <v>0.03</v>
      </c>
      <c r="F185">
        <v>0.03</v>
      </c>
      <c r="G185">
        <v>0.01</v>
      </c>
      <c r="H185">
        <v>0.01</v>
      </c>
      <c r="I185">
        <v>0.06</v>
      </c>
      <c r="J185">
        <v>0.02</v>
      </c>
      <c r="K185">
        <v>0.03</v>
      </c>
      <c r="L185" t="s">
        <v>4</v>
      </c>
      <c r="M185" t="s">
        <v>24</v>
      </c>
    </row>
    <row r="186" spans="1:13" x14ac:dyDescent="0.45">
      <c r="A186" t="s">
        <v>3</v>
      </c>
      <c r="B186" t="s">
        <v>59</v>
      </c>
      <c r="C186">
        <v>2030</v>
      </c>
      <c r="D186">
        <v>100</v>
      </c>
      <c r="E186">
        <v>0.04</v>
      </c>
      <c r="F186">
        <v>0.04</v>
      </c>
      <c r="G186">
        <v>0.02</v>
      </c>
      <c r="H186">
        <v>0.01</v>
      </c>
      <c r="I186">
        <v>0.09</v>
      </c>
      <c r="J186">
        <v>0.03</v>
      </c>
      <c r="K186">
        <v>0.05</v>
      </c>
      <c r="L186" t="s">
        <v>4</v>
      </c>
      <c r="M186" t="s">
        <v>24</v>
      </c>
    </row>
    <row r="187" spans="1:13" x14ac:dyDescent="0.45">
      <c r="A187" t="s">
        <v>3</v>
      </c>
      <c r="B187" t="s">
        <v>59</v>
      </c>
      <c r="C187">
        <v>2035</v>
      </c>
      <c r="D187">
        <v>89</v>
      </c>
      <c r="E187">
        <v>0.05</v>
      </c>
      <c r="F187">
        <v>0.05</v>
      </c>
      <c r="G187">
        <v>0.03</v>
      </c>
      <c r="H187">
        <v>0.01</v>
      </c>
      <c r="I187">
        <v>0.12</v>
      </c>
      <c r="J187">
        <v>0.03</v>
      </c>
      <c r="K187">
        <v>7.0000000000000007E-2</v>
      </c>
      <c r="L187" t="s">
        <v>4</v>
      </c>
      <c r="M187" t="s">
        <v>24</v>
      </c>
    </row>
    <row r="188" spans="1:13" x14ac:dyDescent="0.45">
      <c r="A188" t="s">
        <v>3</v>
      </c>
      <c r="B188" t="s">
        <v>59</v>
      </c>
      <c r="C188">
        <v>2040</v>
      </c>
      <c r="D188">
        <v>100</v>
      </c>
      <c r="E188">
        <v>7.0000000000000007E-2</v>
      </c>
      <c r="F188">
        <v>7.0000000000000007E-2</v>
      </c>
      <c r="G188">
        <v>0.03</v>
      </c>
      <c r="H188">
        <v>0.01</v>
      </c>
      <c r="I188">
        <v>0.14000000000000001</v>
      </c>
      <c r="J188">
        <v>0.05</v>
      </c>
      <c r="K188">
        <v>0.09</v>
      </c>
      <c r="L188" t="s">
        <v>4</v>
      </c>
      <c r="M188" t="s">
        <v>24</v>
      </c>
    </row>
    <row r="189" spans="1:13" x14ac:dyDescent="0.45">
      <c r="A189" t="s">
        <v>3</v>
      </c>
      <c r="B189" t="s">
        <v>59</v>
      </c>
      <c r="C189">
        <v>2045</v>
      </c>
      <c r="D189">
        <v>89</v>
      </c>
      <c r="E189">
        <v>0.08</v>
      </c>
      <c r="F189">
        <v>0.08</v>
      </c>
      <c r="G189">
        <v>0.03</v>
      </c>
      <c r="H189">
        <v>0.01</v>
      </c>
      <c r="I189">
        <v>0.15</v>
      </c>
      <c r="J189">
        <v>0.05</v>
      </c>
      <c r="K189">
        <v>0.11</v>
      </c>
      <c r="L189" t="s">
        <v>4</v>
      </c>
      <c r="M189" t="s">
        <v>24</v>
      </c>
    </row>
    <row r="190" spans="1:13" x14ac:dyDescent="0.45">
      <c r="A190" t="s">
        <v>3</v>
      </c>
      <c r="B190" t="s">
        <v>59</v>
      </c>
      <c r="C190">
        <v>2050</v>
      </c>
      <c r="D190">
        <v>100</v>
      </c>
      <c r="E190">
        <v>0.1</v>
      </c>
      <c r="F190">
        <v>0.08</v>
      </c>
      <c r="G190">
        <v>0.05</v>
      </c>
      <c r="H190">
        <v>0.01</v>
      </c>
      <c r="I190">
        <v>0.21</v>
      </c>
      <c r="J190">
        <v>7.0000000000000007E-2</v>
      </c>
      <c r="K190">
        <v>0.12</v>
      </c>
      <c r="L190" t="s">
        <v>4</v>
      </c>
      <c r="M190" t="s">
        <v>24</v>
      </c>
    </row>
    <row r="191" spans="1:13" x14ac:dyDescent="0.45">
      <c r="A191" t="s">
        <v>6</v>
      </c>
      <c r="B191" t="s">
        <v>59</v>
      </c>
      <c r="C191">
        <v>2020</v>
      </c>
      <c r="D191">
        <v>233</v>
      </c>
      <c r="E191">
        <v>0.02</v>
      </c>
      <c r="F191">
        <v>0.02</v>
      </c>
      <c r="G191">
        <v>0</v>
      </c>
      <c r="H191">
        <v>0.01</v>
      </c>
      <c r="I191">
        <v>0.03</v>
      </c>
      <c r="J191">
        <v>0.01</v>
      </c>
      <c r="K191">
        <v>0.02</v>
      </c>
      <c r="L191" t="s">
        <v>7</v>
      </c>
      <c r="M191" t="s">
        <v>24</v>
      </c>
    </row>
    <row r="192" spans="1:13" x14ac:dyDescent="0.45">
      <c r="A192" t="s">
        <v>6</v>
      </c>
      <c r="B192" t="s">
        <v>59</v>
      </c>
      <c r="C192">
        <v>2025</v>
      </c>
      <c r="D192">
        <v>210</v>
      </c>
      <c r="E192">
        <v>0.02</v>
      </c>
      <c r="F192">
        <v>0.02</v>
      </c>
      <c r="G192">
        <v>0.01</v>
      </c>
      <c r="H192">
        <v>0</v>
      </c>
      <c r="I192">
        <v>0.04</v>
      </c>
      <c r="J192">
        <v>0.02</v>
      </c>
      <c r="K192">
        <v>0.03</v>
      </c>
      <c r="L192" t="s">
        <v>7</v>
      </c>
      <c r="M192" t="s">
        <v>24</v>
      </c>
    </row>
    <row r="193" spans="1:13" x14ac:dyDescent="0.45">
      <c r="A193" t="s">
        <v>6</v>
      </c>
      <c r="B193" t="s">
        <v>59</v>
      </c>
      <c r="C193">
        <v>2030</v>
      </c>
      <c r="D193">
        <v>233</v>
      </c>
      <c r="E193">
        <v>0.03</v>
      </c>
      <c r="F193">
        <v>0.03</v>
      </c>
      <c r="G193">
        <v>0.01</v>
      </c>
      <c r="H193">
        <v>0</v>
      </c>
      <c r="I193">
        <v>0.06</v>
      </c>
      <c r="J193">
        <v>0.02</v>
      </c>
      <c r="K193">
        <v>0.04</v>
      </c>
      <c r="L193" t="s">
        <v>7</v>
      </c>
      <c r="M193" t="s">
        <v>24</v>
      </c>
    </row>
    <row r="194" spans="1:13" x14ac:dyDescent="0.45">
      <c r="A194" t="s">
        <v>6</v>
      </c>
      <c r="B194" t="s">
        <v>59</v>
      </c>
      <c r="C194">
        <v>2035</v>
      </c>
      <c r="D194">
        <v>210</v>
      </c>
      <c r="E194">
        <v>0.04</v>
      </c>
      <c r="F194">
        <v>0.04</v>
      </c>
      <c r="G194">
        <v>0.02</v>
      </c>
      <c r="H194">
        <v>0</v>
      </c>
      <c r="I194">
        <v>0.08</v>
      </c>
      <c r="J194">
        <v>0.03</v>
      </c>
      <c r="K194">
        <v>0.05</v>
      </c>
      <c r="L194" t="s">
        <v>7</v>
      </c>
      <c r="M194" t="s">
        <v>24</v>
      </c>
    </row>
    <row r="195" spans="1:13" x14ac:dyDescent="0.45">
      <c r="A195" t="s">
        <v>6</v>
      </c>
      <c r="B195" t="s">
        <v>59</v>
      </c>
      <c r="C195">
        <v>2040</v>
      </c>
      <c r="D195">
        <v>233</v>
      </c>
      <c r="E195">
        <v>0.05</v>
      </c>
      <c r="F195">
        <v>0.05</v>
      </c>
      <c r="G195">
        <v>0.03</v>
      </c>
      <c r="H195">
        <v>0</v>
      </c>
      <c r="I195">
        <v>0.14000000000000001</v>
      </c>
      <c r="J195">
        <v>0.03</v>
      </c>
      <c r="K195">
        <v>0.06</v>
      </c>
      <c r="L195" t="s">
        <v>7</v>
      </c>
      <c r="M195" t="s">
        <v>24</v>
      </c>
    </row>
    <row r="196" spans="1:13" x14ac:dyDescent="0.45">
      <c r="A196" t="s">
        <v>6</v>
      </c>
      <c r="B196" t="s">
        <v>59</v>
      </c>
      <c r="C196">
        <v>2045</v>
      </c>
      <c r="D196">
        <v>210</v>
      </c>
      <c r="E196">
        <v>0.06</v>
      </c>
      <c r="F196">
        <v>0.06</v>
      </c>
      <c r="G196">
        <v>0.04</v>
      </c>
      <c r="H196">
        <v>0</v>
      </c>
      <c r="I196">
        <v>0.18</v>
      </c>
      <c r="J196">
        <v>0.04</v>
      </c>
      <c r="K196">
        <v>7.0000000000000007E-2</v>
      </c>
      <c r="L196" t="s">
        <v>7</v>
      </c>
      <c r="M196" t="s">
        <v>24</v>
      </c>
    </row>
    <row r="197" spans="1:13" x14ac:dyDescent="0.45">
      <c r="A197" t="s">
        <v>6</v>
      </c>
      <c r="B197" t="s">
        <v>59</v>
      </c>
      <c r="C197">
        <v>2050</v>
      </c>
      <c r="D197">
        <v>233</v>
      </c>
      <c r="E197">
        <v>7.0000000000000007E-2</v>
      </c>
      <c r="F197">
        <v>0.06</v>
      </c>
      <c r="G197">
        <v>0.05</v>
      </c>
      <c r="H197">
        <v>0</v>
      </c>
      <c r="I197">
        <v>0.21</v>
      </c>
      <c r="J197">
        <v>0.04</v>
      </c>
      <c r="K197">
        <v>0.1</v>
      </c>
      <c r="L197" t="s">
        <v>7</v>
      </c>
      <c r="M197" t="s">
        <v>24</v>
      </c>
    </row>
    <row r="198" spans="1:13" x14ac:dyDescent="0.45">
      <c r="A198" t="s">
        <v>8</v>
      </c>
      <c r="B198" t="s">
        <v>59</v>
      </c>
      <c r="C198">
        <v>2020</v>
      </c>
      <c r="D198">
        <v>102</v>
      </c>
      <c r="E198">
        <v>0.02</v>
      </c>
      <c r="F198">
        <v>0.02</v>
      </c>
      <c r="G198">
        <v>0.01</v>
      </c>
      <c r="H198">
        <v>0.01</v>
      </c>
      <c r="I198">
        <v>0.03</v>
      </c>
      <c r="J198">
        <v>0.01</v>
      </c>
      <c r="K198">
        <v>0.02</v>
      </c>
      <c r="L198" t="s">
        <v>9</v>
      </c>
      <c r="M198" t="s">
        <v>24</v>
      </c>
    </row>
    <row r="199" spans="1:13" x14ac:dyDescent="0.45">
      <c r="A199" t="s">
        <v>8</v>
      </c>
      <c r="B199" t="s">
        <v>59</v>
      </c>
      <c r="C199">
        <v>2025</v>
      </c>
      <c r="D199">
        <v>96</v>
      </c>
      <c r="E199">
        <v>0.02</v>
      </c>
      <c r="F199">
        <v>0.02</v>
      </c>
      <c r="G199">
        <v>0.01</v>
      </c>
      <c r="H199">
        <v>0.01</v>
      </c>
      <c r="I199">
        <v>0.04</v>
      </c>
      <c r="J199">
        <v>0.02</v>
      </c>
      <c r="K199">
        <v>0.02</v>
      </c>
      <c r="L199" t="s">
        <v>9</v>
      </c>
      <c r="M199" t="s">
        <v>24</v>
      </c>
    </row>
    <row r="200" spans="1:13" x14ac:dyDescent="0.45">
      <c r="A200" t="s">
        <v>8</v>
      </c>
      <c r="B200" t="s">
        <v>59</v>
      </c>
      <c r="C200">
        <v>2030</v>
      </c>
      <c r="D200">
        <v>102</v>
      </c>
      <c r="E200">
        <v>0.02</v>
      </c>
      <c r="F200">
        <v>0.02</v>
      </c>
      <c r="G200">
        <v>0.01</v>
      </c>
      <c r="H200">
        <v>0.01</v>
      </c>
      <c r="I200">
        <v>0.05</v>
      </c>
      <c r="J200">
        <v>0.02</v>
      </c>
      <c r="K200">
        <v>0.03</v>
      </c>
      <c r="L200" t="s">
        <v>9</v>
      </c>
      <c r="M200" t="s">
        <v>24</v>
      </c>
    </row>
    <row r="201" spans="1:13" x14ac:dyDescent="0.45">
      <c r="A201" t="s">
        <v>8</v>
      </c>
      <c r="B201" t="s">
        <v>59</v>
      </c>
      <c r="C201">
        <v>2035</v>
      </c>
      <c r="D201">
        <v>96</v>
      </c>
      <c r="E201">
        <v>0.03</v>
      </c>
      <c r="F201">
        <v>0.03</v>
      </c>
      <c r="G201">
        <v>0.01</v>
      </c>
      <c r="H201">
        <v>0.01</v>
      </c>
      <c r="I201">
        <v>0.06</v>
      </c>
      <c r="J201">
        <v>0.02</v>
      </c>
      <c r="K201">
        <v>0.04</v>
      </c>
      <c r="L201" t="s">
        <v>9</v>
      </c>
      <c r="M201" t="s">
        <v>24</v>
      </c>
    </row>
    <row r="202" spans="1:13" x14ac:dyDescent="0.45">
      <c r="A202" t="s">
        <v>8</v>
      </c>
      <c r="B202" t="s">
        <v>59</v>
      </c>
      <c r="C202">
        <v>2040</v>
      </c>
      <c r="D202">
        <v>102</v>
      </c>
      <c r="E202">
        <v>0.04</v>
      </c>
      <c r="F202">
        <v>0.04</v>
      </c>
      <c r="G202">
        <v>0.02</v>
      </c>
      <c r="H202">
        <v>0.01</v>
      </c>
      <c r="I202">
        <v>0.08</v>
      </c>
      <c r="J202">
        <v>0.02</v>
      </c>
      <c r="K202">
        <v>0.05</v>
      </c>
      <c r="L202" t="s">
        <v>9</v>
      </c>
      <c r="M202" t="s">
        <v>24</v>
      </c>
    </row>
    <row r="203" spans="1:13" x14ac:dyDescent="0.45">
      <c r="A203" t="s">
        <v>8</v>
      </c>
      <c r="B203" t="s">
        <v>59</v>
      </c>
      <c r="C203">
        <v>2045</v>
      </c>
      <c r="D203">
        <v>96</v>
      </c>
      <c r="E203">
        <v>0.05</v>
      </c>
      <c r="F203">
        <v>0.04</v>
      </c>
      <c r="G203">
        <v>0.03</v>
      </c>
      <c r="H203">
        <v>0.01</v>
      </c>
      <c r="I203">
        <v>0.12</v>
      </c>
      <c r="J203">
        <v>0.03</v>
      </c>
      <c r="K203">
        <v>0.08</v>
      </c>
      <c r="L203" t="s">
        <v>9</v>
      </c>
      <c r="M203" t="s">
        <v>24</v>
      </c>
    </row>
    <row r="204" spans="1:13" x14ac:dyDescent="0.45">
      <c r="A204" t="s">
        <v>8</v>
      </c>
      <c r="B204" t="s">
        <v>59</v>
      </c>
      <c r="C204">
        <v>2050</v>
      </c>
      <c r="D204">
        <v>102</v>
      </c>
      <c r="E204">
        <v>0.06</v>
      </c>
      <c r="F204">
        <v>0.05</v>
      </c>
      <c r="G204">
        <v>0.05</v>
      </c>
      <c r="H204">
        <v>0.01</v>
      </c>
      <c r="I204">
        <v>0.17</v>
      </c>
      <c r="J204">
        <v>0.02</v>
      </c>
      <c r="K204">
        <v>0.1</v>
      </c>
      <c r="L204" t="s">
        <v>9</v>
      </c>
      <c r="M204" t="s">
        <v>24</v>
      </c>
    </row>
    <row r="205" spans="1:13" x14ac:dyDescent="0.45">
      <c r="A205" t="s">
        <v>10</v>
      </c>
      <c r="B205" t="s">
        <v>59</v>
      </c>
      <c r="C205">
        <v>2020</v>
      </c>
      <c r="D205">
        <v>61</v>
      </c>
      <c r="E205">
        <v>0.02</v>
      </c>
      <c r="F205">
        <v>0.02</v>
      </c>
      <c r="G205">
        <v>0.01</v>
      </c>
      <c r="H205">
        <v>0.01</v>
      </c>
      <c r="I205">
        <v>0.03</v>
      </c>
      <c r="J205">
        <v>0.02</v>
      </c>
      <c r="K205">
        <v>0.02</v>
      </c>
      <c r="L205" t="s">
        <v>11</v>
      </c>
      <c r="M205" t="s">
        <v>24</v>
      </c>
    </row>
    <row r="206" spans="1:13" x14ac:dyDescent="0.45">
      <c r="A206" t="s">
        <v>10</v>
      </c>
      <c r="B206" t="s">
        <v>59</v>
      </c>
      <c r="C206">
        <v>2025</v>
      </c>
      <c r="D206">
        <v>56</v>
      </c>
      <c r="E206">
        <v>0.03</v>
      </c>
      <c r="F206">
        <v>0.03</v>
      </c>
      <c r="G206">
        <v>0.01</v>
      </c>
      <c r="H206">
        <v>0</v>
      </c>
      <c r="I206">
        <v>0.04</v>
      </c>
      <c r="J206">
        <v>0.02</v>
      </c>
      <c r="K206">
        <v>0.03</v>
      </c>
      <c r="L206" t="s">
        <v>11</v>
      </c>
      <c r="M206" t="s">
        <v>24</v>
      </c>
    </row>
    <row r="207" spans="1:13" x14ac:dyDescent="0.45">
      <c r="A207" t="s">
        <v>10</v>
      </c>
      <c r="B207" t="s">
        <v>59</v>
      </c>
      <c r="C207">
        <v>2030</v>
      </c>
      <c r="D207">
        <v>61</v>
      </c>
      <c r="E207">
        <v>0.03</v>
      </c>
      <c r="F207">
        <v>0.03</v>
      </c>
      <c r="G207">
        <v>0.01</v>
      </c>
      <c r="H207">
        <v>0</v>
      </c>
      <c r="I207">
        <v>0.05</v>
      </c>
      <c r="J207">
        <v>0.02</v>
      </c>
      <c r="K207">
        <v>0.04</v>
      </c>
      <c r="L207" t="s">
        <v>11</v>
      </c>
      <c r="M207" t="s">
        <v>24</v>
      </c>
    </row>
    <row r="208" spans="1:13" x14ac:dyDescent="0.45">
      <c r="A208" t="s">
        <v>10</v>
      </c>
      <c r="B208" t="s">
        <v>59</v>
      </c>
      <c r="C208">
        <v>2035</v>
      </c>
      <c r="D208">
        <v>56</v>
      </c>
      <c r="E208">
        <v>0.04</v>
      </c>
      <c r="F208">
        <v>0.04</v>
      </c>
      <c r="G208">
        <v>0.01</v>
      </c>
      <c r="H208">
        <v>0</v>
      </c>
      <c r="I208">
        <v>0.06</v>
      </c>
      <c r="J208">
        <v>0.02</v>
      </c>
      <c r="K208">
        <v>0.04</v>
      </c>
      <c r="L208" t="s">
        <v>11</v>
      </c>
      <c r="M208" t="s">
        <v>24</v>
      </c>
    </row>
    <row r="209" spans="1:13" x14ac:dyDescent="0.45">
      <c r="A209" t="s">
        <v>10</v>
      </c>
      <c r="B209" t="s">
        <v>59</v>
      </c>
      <c r="C209">
        <v>2040</v>
      </c>
      <c r="D209">
        <v>61</v>
      </c>
      <c r="E209">
        <v>0.04</v>
      </c>
      <c r="F209">
        <v>0.04</v>
      </c>
      <c r="G209">
        <v>0.02</v>
      </c>
      <c r="H209">
        <v>0</v>
      </c>
      <c r="I209">
        <v>7.0000000000000007E-2</v>
      </c>
      <c r="J209">
        <v>0.02</v>
      </c>
      <c r="K209">
        <v>0.05</v>
      </c>
      <c r="L209" t="s">
        <v>11</v>
      </c>
      <c r="M209" t="s">
        <v>24</v>
      </c>
    </row>
    <row r="210" spans="1:13" x14ac:dyDescent="0.45">
      <c r="A210" t="s">
        <v>10</v>
      </c>
      <c r="B210" t="s">
        <v>59</v>
      </c>
      <c r="C210">
        <v>2045</v>
      </c>
      <c r="D210">
        <v>56</v>
      </c>
      <c r="E210">
        <v>0.05</v>
      </c>
      <c r="F210">
        <v>0.05</v>
      </c>
      <c r="G210">
        <v>0.02</v>
      </c>
      <c r="H210">
        <v>0</v>
      </c>
      <c r="I210">
        <v>0.11</v>
      </c>
      <c r="J210">
        <v>0.03</v>
      </c>
      <c r="K210">
        <v>0.06</v>
      </c>
      <c r="L210" t="s">
        <v>11</v>
      </c>
      <c r="M210" t="s">
        <v>24</v>
      </c>
    </row>
    <row r="211" spans="1:13" x14ac:dyDescent="0.45">
      <c r="A211" t="s">
        <v>10</v>
      </c>
      <c r="B211" t="s">
        <v>59</v>
      </c>
      <c r="C211">
        <v>2050</v>
      </c>
      <c r="D211">
        <v>61</v>
      </c>
      <c r="E211">
        <v>0.05</v>
      </c>
      <c r="F211">
        <v>0.05</v>
      </c>
      <c r="G211">
        <v>0.03</v>
      </c>
      <c r="H211">
        <v>0</v>
      </c>
      <c r="I211">
        <v>0.14000000000000001</v>
      </c>
      <c r="J211">
        <v>0.03</v>
      </c>
      <c r="K211">
        <v>7.0000000000000007E-2</v>
      </c>
      <c r="L211" t="s">
        <v>11</v>
      </c>
      <c r="M211" t="s">
        <v>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iea_data</vt:lpstr>
      <vt:lpstr>ar6_r10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2025-08-26T17:47:50Z</dcterms:modified>
</cp:coreProperties>
</file>