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BEE50CF0-6118-48A7-8DD6-DA65DD2ED668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S19" i="1" l="1"/>
  <c r="R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<sst xmlns="http://schemas.openxmlformats.org/spreadsheetml/2006/main" count="496" uniqueCount="79">
  <si>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</si>
  <si>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</si>
  <si>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</si>
  <si>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</si>
  <si>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</si>
  <si>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</si>
  <si>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</si>
  <si>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</si>
  <si>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</si>
  <si>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</si>
  <si>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</si>
  <si>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</si>
  <si>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</si>
  <si>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</si>
  <si>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</si>
  <si>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</si>
  <si>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</si>
  <si>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</si>
  <si>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</si>
  <si>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</si>
  <si>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</si>
  <si>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</si>
  <si>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</si>
  <si>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</si>
  <si>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</si>
  <si>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</si>
  <si>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</si>
  <si>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</si>
  <si>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</si>
  <si>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</si>
  <si>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</si>
  <si>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</si>
  <si>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</si>
  <si>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</si>
  <si>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</si>
  <si>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</si>
  <si>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</si>
  <si>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</si>
  <si>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iso_code</t>
  </si>
  <si>
    <t>model_fuel</t>
  </si>
  <si>
    <t>generation_twh_gem_irena</t>
  </si>
  <si>
    <t>generation_twh_gem_ember</t>
  </si>
  <si>
    <t>generation_twh_irena</t>
  </si>
  <si>
    <t>generation_twh_ember</t>
  </si>
  <si>
    <t>utilization_factor_irena</t>
  </si>
  <si>
    <t>utilization_factor_ember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</si>
  <si>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</si>
  <si>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</si>
  <si>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</si>
  <si>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</si>
  <si>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</si>
  <si>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</si>
  <si>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</si>
  <si>
    <t>BGR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</si>
  <si>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</si>
  <si>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</si>
  <si>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</si>
  <si>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</si>
  <si>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</si>
  <si>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</si>
  <si>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</si>
  <si>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</si>
  <si>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</si>
  <si>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</si>
  <si>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</si>
  <si>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</si>
  <si>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</si>
  <si>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</si>
  <si>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</si>
  <si>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</si>
  <si>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</si>
  <si>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</si>
  <si>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Electricity Trade Data (TWh) - Source: UNSD</t>
  </si>
  <si>
    <t>ISO</t>
  </si>
  <si>
    <t>Export</t>
  </si>
  <si>
    <t>Import</t>
  </si>
  <si>
    <t>EMBER Utilization Factors</t>
  </si>
  <si>
    <t>EMBER Capacity (GW)</t>
  </si>
  <si>
    <t>EMBER Generation (TWh)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</si>
</sst>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7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SUM(historical_data!F2:F16)</f>
        <v>2058.8000000000002</v>
      </c>
      <c r="R10" s="3" t="s">
        <v>52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2.3E-3</v>
      </c>
      <c r="H16">
        <f>SUMIFS(iamc_data!G$2:G$50,iamc_data!$O$2:$O$50,Veda!$Q16,iamc_data!$B$2:$B$50,Veda!$C$5)</f>
        <v>1.6999999999999999E-3</v>
      </c>
      <c r="I16">
        <f>SUMIFS(iamc_data!H$2:H$50,iamc_data!$O$2:$O$50,Veda!$Q16,iamc_data!$B$2:$B$50,Veda!$C$5)</f>
        <v>2.7000000000000001E-3</v>
      </c>
      <c r="J16">
        <f>SUMIFS(iamc_data!I$2:I$50,iamc_data!$O$2:$O$50,Veda!$Q16,iamc_data!$B$2:$B$50,Veda!$C$5)</f>
        <v>4.4999999999999997E-3</v>
      </c>
      <c r="K16">
        <f>SUMIFS(iamc_data!J$2:J$50,iamc_data!$O$2:$O$50,Veda!$Q16,iamc_data!$B$2:$B$50,Veda!$C$5)</f>
        <v>8.6999999999999994E-3</v>
      </c>
      <c r="L16">
        <f>SUMIFS(iamc_data!K$2:K$50,iamc_data!$O$2:$O$50,Veda!$Q16,iamc_data!$B$2:$B$50,Veda!$C$5)</f>
        <v>1.4999999999999999E-2</v>
      </c>
      <c r="M16">
        <f>SUMIFS(iamc_data!L$2:L$50,iamc_data!$O$2:$O$50,Veda!$Q16,iamc_data!$B$2:$B$50,Veda!$C$5)</f>
        <v>2.29E-2</v>
      </c>
      <c r="Q16" t="s">
        <v>11</v>
      </c>
      <c r="R16" s="1">
        <f>$Q$10*G16/SUM($G$16:$G$18)</f>
        <v>53.505536723163843</v>
      </c>
      <c r="S16" s="1">
        <f>R16</f>
        <v>53.505536723163843</v>
      </c>
      <c r="T16" s="1">
        <f t="shared" ref="T16:X16" si="0">S16</f>
        <v>53.505536723163843</v>
      </c>
      <c r="U16" s="1">
        <f t="shared" si="0"/>
        <v>53.505536723163843</v>
      </c>
      <c r="V16" s="1">
        <f t="shared" si="0"/>
        <v>53.505536723163843</v>
      </c>
      <c r="W16" s="1">
        <f t="shared" si="0"/>
        <v>53.505536723163843</v>
      </c>
      <c r="X16" s="1">
        <f t="shared" si="0"/>
        <v>53.505536723163843</v>
      </c>
      <c r="Y16" t="s">
        <v>12</v>
      </c>
      <c r="AA16" s="3" t="s">
        <v>51</v>
      </c>
    </row>
    <row r="17" spans="7:25" x14ac:dyDescent="0.45">
      <c r="G17">
        <f>SUMIFS(iamc_data!F$2:F$50,iamc_data!$O$2:$O$50,Veda!$Q17,iamc_data!$B$2:$B$50,Veda!$C$5)</f>
        <v>6.0699999999999997E-2</v>
      </c>
      <c r="H17">
        <f>SUMIFS(iamc_data!G$2:G$50,iamc_data!$O$2:$O$50,Veda!$Q17,iamc_data!$B$2:$B$50,Veda!$C$5)</f>
        <v>6.59E-2</v>
      </c>
      <c r="I17">
        <f>SUMIFS(iamc_data!H$2:H$50,iamc_data!$O$2:$O$50,Veda!$Q17,iamc_data!$B$2:$B$50,Veda!$C$5)</f>
        <v>7.0800000000000002E-2</v>
      </c>
      <c r="J17">
        <f>SUMIFS(iamc_data!I$2:I$50,iamc_data!$O$2:$O$50,Veda!$Q17,iamc_data!$B$2:$B$50,Veda!$C$5)</f>
        <v>7.4099999999999999E-2</v>
      </c>
      <c r="K17">
        <f>SUMIFS(iamc_data!J$2:J$50,iamc_data!$O$2:$O$50,Veda!$Q17,iamc_data!$B$2:$B$50,Veda!$C$5)</f>
        <v>7.1300000000000002E-2</v>
      </c>
      <c r="L17">
        <f>SUMIFS(iamc_data!K$2:K$50,iamc_data!$O$2:$O$50,Veda!$Q17,iamc_data!$B$2:$B$50,Veda!$C$5)</f>
        <v>7.1599999999999997E-2</v>
      </c>
      <c r="M17">
        <f>SUMIFS(iamc_data!L$2:L$50,iamc_data!$O$2:$O$50,Veda!$Q17,iamc_data!$B$2:$B$50,Veda!$C$5)</f>
        <v>7.4099999999999999E-2</v>
      </c>
      <c r="Q17" t="s">
        <v>13</v>
      </c>
      <c r="R17" s="1">
        <f>$Q$10*G17/SUM($G$16:$G$18)</f>
        <v>1412.0809039548024</v>
      </c>
      <c r="S17" s="1">
        <f t="shared" ref="S17:X18" si="1">R17*H17/G17</f>
        <v>1533.049943502825</v>
      </c>
      <c r="T17" s="1">
        <f t="shared" si="1"/>
        <v>1647.0400000000002</v>
      </c>
      <c r="U17" s="1">
        <f t="shared" si="1"/>
        <v>1723.8088135593223</v>
      </c>
      <c r="V17" s="1">
        <f t="shared" si="1"/>
        <v>1658.6716384180795</v>
      </c>
      <c r="W17" s="1">
        <f t="shared" si="1"/>
        <v>1665.6506214689268</v>
      </c>
      <c r="X17" s="1">
        <f t="shared" si="1"/>
        <v>1723.8088135593223</v>
      </c>
      <c r="Y17" t="s">
        <v>12</v>
      </c>
    </row>
    <row r="18" spans="7:25" x14ac:dyDescent="0.45">
      <c r="G18">
        <f>SUMIFS(iamc_data!F$2:F$50,iamc_data!$O$2:$O$50,Veda!$Q18,iamc_data!$B$2:$B$50,Veda!$C$5)</f>
        <v>2.5499999999999998E-2</v>
      </c>
      <c r="H18">
        <f>SUMIFS(iamc_data!G$2:G$50,iamc_data!$O$2:$O$50,Veda!$Q18,iamc_data!$B$2:$B$50,Veda!$C$5)</f>
        <v>2.3400000000000001E-2</v>
      </c>
      <c r="I18">
        <f>SUMIFS(iamc_data!H$2:H$50,iamc_data!$O$2:$O$50,Veda!$Q18,iamc_data!$B$2:$B$50,Veda!$C$5)</f>
        <v>2.3300000000000001E-2</v>
      </c>
      <c r="J18">
        <f>SUMIFS(iamc_data!I$2:I$50,iamc_data!$O$2:$O$50,Veda!$Q18,iamc_data!$B$2:$B$50,Veda!$C$5)</f>
        <v>2.2599999999999999E-2</v>
      </c>
      <c r="K18">
        <f>SUMIFS(iamc_data!J$2:J$50,iamc_data!$O$2:$O$50,Veda!$Q18,iamc_data!$B$2:$B$50,Veda!$C$5)</f>
        <v>2.2499999999999999E-2</v>
      </c>
      <c r="L18">
        <f>SUMIFS(iamc_data!K$2:K$50,iamc_data!$O$2:$O$50,Veda!$Q18,iamc_data!$B$2:$B$50,Veda!$C$5)</f>
        <v>2.2800000000000001E-2</v>
      </c>
      <c r="M18">
        <f>SUMIFS(iamc_data!L$2:L$50,iamc_data!$O$2:$O$50,Veda!$Q18,iamc_data!$B$2:$B$50,Veda!$C$5)</f>
        <v>1.9800000000000002E-2</v>
      </c>
      <c r="Q18" t="s">
        <v>14</v>
      </c>
      <c r="R18" s="1">
        <f>$Q$10*G18/SUM($G$16:$G$18)</f>
        <v>593.21355932203392</v>
      </c>
      <c r="S18" s="1">
        <f t="shared" si="1"/>
        <v>544.36067796610178</v>
      </c>
      <c r="T18" s="1">
        <f t="shared" si="1"/>
        <v>542.03435028248589</v>
      </c>
      <c r="U18" s="1">
        <f t="shared" si="1"/>
        <v>525.75005649717502</v>
      </c>
      <c r="V18" s="1">
        <f t="shared" si="1"/>
        <v>523.42372881355914</v>
      </c>
      <c r="W18" s="1">
        <f t="shared" si="1"/>
        <v>530.40271186440668</v>
      </c>
      <c r="X18" s="1">
        <f t="shared" si="1"/>
        <v>460.61288135593219</v>
      </c>
      <c r="Y18" t="s">
        <v>12</v>
      </c>
    </row>
    <row r="19" spans="7:25" x14ac:dyDescent="0.45">
      <c r="Q19" t="s">
        <v>50</v>
      </c>
      <c r="R19" s="1">
        <f>$Q$10*G16/SUM($G$16:$G$18)-R16</f>
        <v>0</v>
      </c>
      <c r="S19" s="1">
        <f t="shared" ref="S19:X19" si="2">$Q$10*H16/SUM($G$16:$G$18)-S16</f>
        <v>-13.957966101694915</v>
      </c>
      <c r="T19" s="1">
        <f t="shared" si="2"/>
        <v>9.3053107344632835</v>
      </c>
      <c r="U19" s="1">
        <f t="shared" si="2"/>
        <v>51.179209039548027</v>
      </c>
      <c r="V19" s="1">
        <f t="shared" si="2"/>
        <v>148.88497175141248</v>
      </c>
      <c r="W19" s="1">
        <f t="shared" si="2"/>
        <v>295.44361581920907</v>
      </c>
      <c r="X19" s="1">
        <f t="shared" si="2"/>
        <v>479.22350282485883</v>
      </c>
      <c r="Y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abSelected="1"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53</v>
      </c>
      <c r="D2" t="s">
        <v>23</v>
      </c>
      <c r="E2" t="s">
        <v>24</v>
      </c>
      <c r="F2">
        <v>2.47E-2</v>
      </c>
      <c r="G2">
        <v>2.23E-2</v>
      </c>
      <c r="H2">
        <v>2.1499999999999998E-2</v>
      </c>
      <c r="I2">
        <v>2.35E-2</v>
      </c>
      <c r="J2">
        <v>2.2200000000000001E-2</v>
      </c>
      <c r="K2">
        <v>2.3300000000000001E-2</v>
      </c>
      <c r="L2">
        <v>2.0299999999999999E-2</v>
      </c>
      <c r="M2" t="s">
        <v>23</v>
      </c>
      <c r="N2" t="s">
        <v>25</v>
      </c>
      <c r="O2" t="s">
        <v>14</v>
      </c>
    </row>
    <row r="3" spans="1:15" x14ac:dyDescent="0.45">
      <c r="A3" t="s">
        <v>22</v>
      </c>
      <c r="B3" t="s">
        <v>2</v>
      </c>
      <c r="C3" t="s">
        <v>53</v>
      </c>
      <c r="D3" t="s">
        <v>23</v>
      </c>
      <c r="E3" t="s">
        <v>24</v>
      </c>
      <c r="F3">
        <v>2.58E-2</v>
      </c>
      <c r="G3">
        <v>2.4400000000000002E-2</v>
      </c>
      <c r="H3">
        <v>2.5399999999999999E-2</v>
      </c>
      <c r="I3">
        <v>2.6100000000000002E-2</v>
      </c>
      <c r="J3">
        <v>2.8799999999999999E-2</v>
      </c>
      <c r="K3">
        <v>3.44E-2</v>
      </c>
      <c r="L3">
        <v>3.9399999999999998E-2</v>
      </c>
      <c r="M3" t="s">
        <v>23</v>
      </c>
      <c r="N3" t="s">
        <v>25</v>
      </c>
      <c r="O3" t="s">
        <v>14</v>
      </c>
    </row>
    <row r="4" spans="1:15" x14ac:dyDescent="0.45">
      <c r="A4" t="s">
        <v>22</v>
      </c>
      <c r="B4" t="s">
        <v>3</v>
      </c>
      <c r="C4" t="s">
        <v>53</v>
      </c>
      <c r="D4" t="s">
        <v>26</v>
      </c>
      <c r="E4" t="s">
        <v>24</v>
      </c>
      <c r="F4">
        <v>2.3E-3</v>
      </c>
      <c r="G4">
        <v>1.6999999999999999E-3</v>
      </c>
      <c r="H4">
        <v>2.7000000000000001E-3</v>
      </c>
      <c r="I4">
        <v>4.4999999999999997E-3</v>
      </c>
      <c r="J4">
        <v>8.6999999999999994E-3</v>
      </c>
      <c r="K4">
        <v>1.4999999999999999E-2</v>
      </c>
      <c r="L4">
        <v>2.29E-2</v>
      </c>
      <c r="M4" t="s">
        <v>26</v>
      </c>
      <c r="N4" t="s">
        <v>25</v>
      </c>
      <c r="O4" t="s">
        <v>11</v>
      </c>
    </row>
    <row r="5" spans="1:15" x14ac:dyDescent="0.45">
      <c r="A5" t="s">
        <v>22</v>
      </c>
      <c r="B5" t="s">
        <v>3</v>
      </c>
      <c r="C5" t="s">
        <v>53</v>
      </c>
      <c r="D5" t="s">
        <v>27</v>
      </c>
      <c r="E5" t="s">
        <v>24</v>
      </c>
      <c r="F5">
        <v>6.0699999999999997E-2</v>
      </c>
      <c r="G5">
        <v>6.59E-2</v>
      </c>
      <c r="H5">
        <v>7.0800000000000002E-2</v>
      </c>
      <c r="I5">
        <v>7.4099999999999999E-2</v>
      </c>
      <c r="J5">
        <v>7.1300000000000002E-2</v>
      </c>
      <c r="K5">
        <v>7.1599999999999997E-2</v>
      </c>
      <c r="L5">
        <v>7.4099999999999999E-2</v>
      </c>
      <c r="M5" t="s">
        <v>27</v>
      </c>
      <c r="N5" t="s">
        <v>25</v>
      </c>
      <c r="O5" t="s">
        <v>13</v>
      </c>
    </row>
    <row r="6" spans="1:15" x14ac:dyDescent="0.45">
      <c r="A6" t="s">
        <v>22</v>
      </c>
      <c r="B6" t="s">
        <v>3</v>
      </c>
      <c r="C6" t="s">
        <v>53</v>
      </c>
      <c r="D6" t="s">
        <v>23</v>
      </c>
      <c r="E6" t="s">
        <v>24</v>
      </c>
      <c r="F6">
        <v>2.5499999999999998E-2</v>
      </c>
      <c r="G6">
        <v>2.3400000000000001E-2</v>
      </c>
      <c r="H6">
        <v>2.3300000000000001E-2</v>
      </c>
      <c r="I6">
        <v>2.2599999999999999E-2</v>
      </c>
      <c r="J6">
        <v>2.2499999999999999E-2</v>
      </c>
      <c r="K6">
        <v>2.2800000000000001E-2</v>
      </c>
      <c r="L6">
        <v>1.9800000000000002E-2</v>
      </c>
      <c r="M6" t="s">
        <v>23</v>
      </c>
      <c r="N6" t="s">
        <v>25</v>
      </c>
      <c r="O6" t="s">
        <v>14</v>
      </c>
    </row>
    <row r="7" spans="1:15" x14ac:dyDescent="0.45">
      <c r="A7" t="s">
        <v>22</v>
      </c>
      <c r="B7" t="s">
        <v>4</v>
      </c>
      <c r="C7" t="s">
        <v>53</v>
      </c>
      <c r="D7" t="s">
        <v>23</v>
      </c>
      <c r="E7" t="s">
        <v>24</v>
      </c>
      <c r="F7">
        <v>2.5399999999999999E-2</v>
      </c>
      <c r="G7">
        <v>2.3599999999999999E-2</v>
      </c>
      <c r="H7">
        <v>2.46E-2</v>
      </c>
      <c r="I7">
        <v>2.41E-2</v>
      </c>
      <c r="J7">
        <v>2.3800000000000002E-2</v>
      </c>
      <c r="K7">
        <v>2.47E-2</v>
      </c>
      <c r="L7">
        <v>2.1999999999999999E-2</v>
      </c>
      <c r="M7" t="s">
        <v>23</v>
      </c>
      <c r="N7" t="s">
        <v>25</v>
      </c>
      <c r="O7" t="s">
        <v>14</v>
      </c>
    </row>
    <row r="8" spans="1:15" x14ac:dyDescent="0.45">
      <c r="A8" t="s">
        <v>22</v>
      </c>
      <c r="B8" t="s">
        <v>4</v>
      </c>
      <c r="C8" t="s">
        <v>53</v>
      </c>
      <c r="D8" t="s">
        <v>27</v>
      </c>
      <c r="E8" t="s">
        <v>24</v>
      </c>
      <c r="F8">
        <v>5.9799999999999999E-2</v>
      </c>
      <c r="G8">
        <v>6.5000000000000002E-2</v>
      </c>
      <c r="H8">
        <v>6.6199999999999995E-2</v>
      </c>
      <c r="I8">
        <v>6.5500000000000003E-2</v>
      </c>
      <c r="J8">
        <v>6.4799999999999996E-2</v>
      </c>
      <c r="K8">
        <v>7.2499999999999995E-2</v>
      </c>
      <c r="L8">
        <v>7.8799999999999995E-2</v>
      </c>
      <c r="M8" t="s">
        <v>27</v>
      </c>
      <c r="N8" t="s">
        <v>25</v>
      </c>
      <c r="O8" t="s">
        <v>13</v>
      </c>
    </row>
    <row r="9" spans="1:15" x14ac:dyDescent="0.45">
      <c r="A9" t="s">
        <v>22</v>
      </c>
      <c r="B9" t="s">
        <v>4</v>
      </c>
      <c r="C9" t="s">
        <v>53</v>
      </c>
      <c r="D9" t="s">
        <v>26</v>
      </c>
      <c r="E9" t="s">
        <v>24</v>
      </c>
      <c r="F9">
        <v>2.3E-3</v>
      </c>
      <c r="G9">
        <v>1.6000000000000001E-3</v>
      </c>
      <c r="H9">
        <v>4.4999999999999997E-3</v>
      </c>
      <c r="I9">
        <v>6.1000000000000004E-3</v>
      </c>
      <c r="J9">
        <v>1.11E-2</v>
      </c>
      <c r="K9">
        <v>1.89E-2</v>
      </c>
      <c r="L9">
        <v>2.7099999999999999E-2</v>
      </c>
      <c r="M9" t="s">
        <v>26</v>
      </c>
      <c r="N9" t="s">
        <v>25</v>
      </c>
      <c r="O9" t="s">
        <v>11</v>
      </c>
    </row>
    <row r="10" spans="1:15" x14ac:dyDescent="0.45">
      <c r="A10" t="s">
        <v>22</v>
      </c>
      <c r="B10" t="s">
        <v>5</v>
      </c>
      <c r="C10" t="s">
        <v>53</v>
      </c>
      <c r="D10" t="s">
        <v>26</v>
      </c>
      <c r="E10" t="s">
        <v>24</v>
      </c>
      <c r="F10">
        <v>2.2000000000000001E-3</v>
      </c>
      <c r="G10">
        <v>1.6000000000000001E-3</v>
      </c>
      <c r="H10">
        <v>3.3999999999999998E-3</v>
      </c>
      <c r="I10">
        <v>3.3999999999999998E-3</v>
      </c>
      <c r="J10">
        <v>3.3E-3</v>
      </c>
      <c r="K10">
        <v>2.8E-3</v>
      </c>
      <c r="L10">
        <v>5.0000000000000001E-3</v>
      </c>
      <c r="M10" t="s">
        <v>26</v>
      </c>
      <c r="N10" t="s">
        <v>25</v>
      </c>
      <c r="O10" t="s">
        <v>11</v>
      </c>
    </row>
    <row r="11" spans="1:15" x14ac:dyDescent="0.45">
      <c r="A11" t="s">
        <v>22</v>
      </c>
      <c r="B11" t="s">
        <v>2</v>
      </c>
      <c r="C11" t="s">
        <v>53</v>
      </c>
      <c r="D11" t="s">
        <v>27</v>
      </c>
      <c r="E11" t="s">
        <v>24</v>
      </c>
      <c r="F11">
        <v>5.9200000000000003E-2</v>
      </c>
      <c r="G11">
        <v>6.4199999999999993E-2</v>
      </c>
      <c r="H11">
        <v>6.3200000000000006E-2</v>
      </c>
      <c r="I11">
        <v>7.3099999999999998E-2</v>
      </c>
      <c r="J11">
        <v>8.8400000000000006E-2</v>
      </c>
      <c r="K11">
        <v>0.10100000000000001</v>
      </c>
      <c r="L11">
        <v>0.1172</v>
      </c>
      <c r="M11" t="s">
        <v>27</v>
      </c>
      <c r="N11" t="s">
        <v>25</v>
      </c>
      <c r="O11" t="s">
        <v>13</v>
      </c>
    </row>
    <row r="12" spans="1:15" x14ac:dyDescent="0.45">
      <c r="A12" t="s">
        <v>22</v>
      </c>
      <c r="B12" t="s">
        <v>5</v>
      </c>
      <c r="C12" t="s">
        <v>53</v>
      </c>
      <c r="D12" t="s">
        <v>23</v>
      </c>
      <c r="E12" t="s">
        <v>24</v>
      </c>
      <c r="F12">
        <v>2.5000000000000001E-2</v>
      </c>
      <c r="G12">
        <v>2.29E-2</v>
      </c>
      <c r="H12">
        <v>2.23E-2</v>
      </c>
      <c r="I12">
        <v>2.41E-2</v>
      </c>
      <c r="J12">
        <v>2.5000000000000001E-2</v>
      </c>
      <c r="K12">
        <v>2.63E-2</v>
      </c>
      <c r="L12">
        <v>2.3699999999999999E-2</v>
      </c>
      <c r="M12" t="s">
        <v>23</v>
      </c>
      <c r="N12" t="s">
        <v>25</v>
      </c>
      <c r="O12" t="s">
        <v>14</v>
      </c>
    </row>
    <row r="13" spans="1:15" x14ac:dyDescent="0.45">
      <c r="A13" t="s">
        <v>22</v>
      </c>
      <c r="B13" t="s">
        <v>5</v>
      </c>
      <c r="C13" t="s">
        <v>53</v>
      </c>
      <c r="D13" t="s">
        <v>27</v>
      </c>
      <c r="E13" t="s">
        <v>24</v>
      </c>
      <c r="F13">
        <v>6.1600000000000002E-2</v>
      </c>
      <c r="G13">
        <v>6.6400000000000001E-2</v>
      </c>
      <c r="H13">
        <v>6.7900000000000002E-2</v>
      </c>
      <c r="I13">
        <v>7.0599999999999996E-2</v>
      </c>
      <c r="J13">
        <v>7.1599999999999997E-2</v>
      </c>
      <c r="K13">
        <v>7.5200000000000003E-2</v>
      </c>
      <c r="L13">
        <v>7.8899999999999998E-2</v>
      </c>
      <c r="M13" t="s">
        <v>27</v>
      </c>
      <c r="N13" t="s">
        <v>25</v>
      </c>
      <c r="O13" t="s">
        <v>13</v>
      </c>
    </row>
    <row r="14" spans="1:15" x14ac:dyDescent="0.45">
      <c r="A14" t="s">
        <v>22</v>
      </c>
      <c r="B14" t="s">
        <v>2</v>
      </c>
      <c r="C14" t="s">
        <v>53</v>
      </c>
      <c r="D14" t="s">
        <v>26</v>
      </c>
      <c r="E14" t="s">
        <v>24</v>
      </c>
      <c r="F14">
        <v>2.2000000000000001E-3</v>
      </c>
      <c r="G14">
        <v>1.6000000000000001E-3</v>
      </c>
      <c r="H14">
        <v>3.5000000000000001E-3</v>
      </c>
      <c r="I14">
        <v>6.7999999999999996E-3</v>
      </c>
      <c r="J14">
        <v>1.21E-2</v>
      </c>
      <c r="K14">
        <v>2.1999999999999999E-2</v>
      </c>
      <c r="L14">
        <v>2.7099999999999999E-2</v>
      </c>
      <c r="M14" t="s">
        <v>26</v>
      </c>
      <c r="N14" t="s">
        <v>25</v>
      </c>
      <c r="O14" t="s">
        <v>11</v>
      </c>
    </row>
    <row r="15" spans="1:15" x14ac:dyDescent="0.45">
      <c r="A15" t="s">
        <v>22</v>
      </c>
      <c r="B15" t="s">
        <v>1</v>
      </c>
      <c r="C15" t="s">
        <v>53</v>
      </c>
      <c r="D15" t="s">
        <v>27</v>
      </c>
      <c r="E15" t="s">
        <v>24</v>
      </c>
      <c r="F15">
        <v>6.2E-2</v>
      </c>
      <c r="G15">
        <v>6.6900000000000001E-2</v>
      </c>
      <c r="H15">
        <v>6.8099999999999994E-2</v>
      </c>
      <c r="I15">
        <v>6.5600000000000006E-2</v>
      </c>
      <c r="J15">
        <v>6.6600000000000006E-2</v>
      </c>
      <c r="K15">
        <v>7.4399999999999994E-2</v>
      </c>
      <c r="L15">
        <v>8.3699999999999997E-2</v>
      </c>
      <c r="M15" t="s">
        <v>27</v>
      </c>
      <c r="N15" t="s">
        <v>25</v>
      </c>
      <c r="O15" t="s">
        <v>13</v>
      </c>
    </row>
    <row r="16" spans="1:15" x14ac:dyDescent="0.45">
      <c r="A16" t="s">
        <v>22</v>
      </c>
      <c r="B16" t="s">
        <v>6</v>
      </c>
      <c r="C16" t="s">
        <v>53</v>
      </c>
      <c r="D16" t="s">
        <v>23</v>
      </c>
      <c r="E16" t="s">
        <v>24</v>
      </c>
      <c r="F16">
        <v>2.6200000000000001E-2</v>
      </c>
      <c r="G16">
        <v>2.4500000000000001E-2</v>
      </c>
      <c r="H16">
        <v>1.8700000000000001E-2</v>
      </c>
      <c r="I16">
        <v>1.9699999999999999E-2</v>
      </c>
      <c r="J16">
        <v>2.23E-2</v>
      </c>
      <c r="K16">
        <v>2.4400000000000002E-2</v>
      </c>
      <c r="L16">
        <v>2.3900000000000001E-2</v>
      </c>
      <c r="M16" t="s">
        <v>23</v>
      </c>
      <c r="N16" t="s">
        <v>25</v>
      </c>
      <c r="O16" t="s">
        <v>14</v>
      </c>
    </row>
    <row r="17" spans="1:15" x14ac:dyDescent="0.45">
      <c r="A17" t="s">
        <v>22</v>
      </c>
      <c r="B17" t="s">
        <v>7</v>
      </c>
      <c r="C17" t="s">
        <v>53</v>
      </c>
      <c r="D17" t="s">
        <v>26</v>
      </c>
      <c r="E17" t="s">
        <v>24</v>
      </c>
      <c r="F17">
        <v>2.3E-3</v>
      </c>
      <c r="G17">
        <v>1.6999999999999999E-3</v>
      </c>
      <c r="H17">
        <v>3.7000000000000002E-3</v>
      </c>
      <c r="I17">
        <v>7.1000000000000004E-3</v>
      </c>
      <c r="J17">
        <v>1.2800000000000001E-2</v>
      </c>
      <c r="K17">
        <v>2.1000000000000001E-2</v>
      </c>
      <c r="L17">
        <v>3.0099999999999998E-2</v>
      </c>
      <c r="M17" t="s">
        <v>26</v>
      </c>
      <c r="N17" t="s">
        <v>25</v>
      </c>
      <c r="O17" t="s">
        <v>11</v>
      </c>
    </row>
    <row r="18" spans="1:15" x14ac:dyDescent="0.45">
      <c r="A18" t="s">
        <v>22</v>
      </c>
      <c r="B18" t="s">
        <v>7</v>
      </c>
      <c r="C18" t="s">
        <v>53</v>
      </c>
      <c r="D18" t="s">
        <v>27</v>
      </c>
      <c r="E18" t="s">
        <v>24</v>
      </c>
      <c r="F18">
        <v>6.1800000000000001E-2</v>
      </c>
      <c r="G18">
        <v>6.6900000000000001E-2</v>
      </c>
      <c r="H18">
        <v>6.8500000000000005E-2</v>
      </c>
      <c r="I18">
        <v>6.7799999999999999E-2</v>
      </c>
      <c r="J18">
        <v>6.6100000000000006E-2</v>
      </c>
      <c r="K18">
        <v>6.8900000000000003E-2</v>
      </c>
      <c r="L18">
        <v>7.2499999999999995E-2</v>
      </c>
      <c r="M18" t="s">
        <v>27</v>
      </c>
      <c r="N18" t="s">
        <v>25</v>
      </c>
      <c r="O18" t="s">
        <v>13</v>
      </c>
    </row>
    <row r="19" spans="1:15" x14ac:dyDescent="0.45">
      <c r="A19" t="s">
        <v>22</v>
      </c>
      <c r="B19" t="s">
        <v>7</v>
      </c>
      <c r="C19" t="s">
        <v>53</v>
      </c>
      <c r="D19" t="s">
        <v>23</v>
      </c>
      <c r="E19" t="s">
        <v>24</v>
      </c>
      <c r="F19">
        <v>2.4899999999999999E-2</v>
      </c>
      <c r="G19">
        <v>2.3E-2</v>
      </c>
      <c r="H19">
        <v>2.24E-2</v>
      </c>
      <c r="I19">
        <v>2.29E-2</v>
      </c>
      <c r="J19">
        <v>2.1399999999999999E-2</v>
      </c>
      <c r="K19">
        <v>2.1299999999999999E-2</v>
      </c>
      <c r="L19">
        <v>1.9099999999999999E-2</v>
      </c>
      <c r="M19" t="s">
        <v>23</v>
      </c>
      <c r="N19" t="s">
        <v>25</v>
      </c>
      <c r="O19" t="s">
        <v>14</v>
      </c>
    </row>
    <row r="20" spans="1:15" x14ac:dyDescent="0.45">
      <c r="A20" t="s">
        <v>22</v>
      </c>
      <c r="B20" t="s">
        <v>6</v>
      </c>
      <c r="C20" t="s">
        <v>53</v>
      </c>
      <c r="D20" t="s">
        <v>27</v>
      </c>
      <c r="E20" t="s">
        <v>24</v>
      </c>
      <c r="F20">
        <v>6.0499999999999998E-2</v>
      </c>
      <c r="G20">
        <v>6.54E-2</v>
      </c>
      <c r="H20">
        <v>5.9799999999999999E-2</v>
      </c>
      <c r="I20">
        <v>6.4699999999999994E-2</v>
      </c>
      <c r="J20">
        <v>6.4299999999999996E-2</v>
      </c>
      <c r="K20">
        <v>6.3899999999999998E-2</v>
      </c>
      <c r="L20">
        <v>6.3200000000000006E-2</v>
      </c>
      <c r="M20" t="s">
        <v>27</v>
      </c>
      <c r="N20" t="s">
        <v>25</v>
      </c>
      <c r="O20" t="s">
        <v>13</v>
      </c>
    </row>
    <row r="21" spans="1:15" x14ac:dyDescent="0.45">
      <c r="A21" t="s">
        <v>22</v>
      </c>
      <c r="B21" t="s">
        <v>6</v>
      </c>
      <c r="C21" t="s">
        <v>53</v>
      </c>
      <c r="D21" t="s">
        <v>26</v>
      </c>
      <c r="E21" t="s">
        <v>24</v>
      </c>
      <c r="F21">
        <v>2.2000000000000001E-3</v>
      </c>
      <c r="G21">
        <v>1.6999999999999999E-3</v>
      </c>
      <c r="H21">
        <v>3.0999999999999999E-3</v>
      </c>
      <c r="I21">
        <v>7.0000000000000001E-3</v>
      </c>
      <c r="J21">
        <v>1.41E-2</v>
      </c>
      <c r="K21">
        <v>2.76E-2</v>
      </c>
      <c r="L21">
        <v>3.9699999999999999E-2</v>
      </c>
      <c r="M21" t="s">
        <v>26</v>
      </c>
      <c r="N21" t="s">
        <v>25</v>
      </c>
      <c r="O21" t="s">
        <v>11</v>
      </c>
    </row>
    <row r="22" spans="1:15" x14ac:dyDescent="0.45">
      <c r="A22" t="s">
        <v>22</v>
      </c>
      <c r="B22" t="s">
        <v>1</v>
      </c>
      <c r="C22" t="s">
        <v>53</v>
      </c>
      <c r="D22" t="s">
        <v>26</v>
      </c>
      <c r="E22" t="s">
        <v>24</v>
      </c>
      <c r="F22">
        <v>2.2000000000000001E-3</v>
      </c>
      <c r="G22">
        <v>1.6000000000000001E-3</v>
      </c>
      <c r="H22">
        <v>3.3999999999999998E-3</v>
      </c>
      <c r="I22">
        <v>5.7000000000000002E-3</v>
      </c>
      <c r="J22">
        <v>9.5999999999999992E-3</v>
      </c>
      <c r="K22">
        <v>1.6199999999999999E-2</v>
      </c>
      <c r="L22">
        <v>2.3099999999999999E-2</v>
      </c>
      <c r="M22" t="s">
        <v>26</v>
      </c>
      <c r="N22" t="s">
        <v>25</v>
      </c>
      <c r="O22" t="s">
        <v>11</v>
      </c>
    </row>
    <row r="23" spans="1:15" x14ac:dyDescent="0.45">
      <c r="A23" t="s">
        <v>22</v>
      </c>
      <c r="B23" t="s">
        <v>2</v>
      </c>
      <c r="C23" t="s">
        <v>53</v>
      </c>
      <c r="D23" t="s">
        <v>28</v>
      </c>
      <c r="E23" t="s">
        <v>29</v>
      </c>
      <c r="F23">
        <v>5.6798999999999999</v>
      </c>
      <c r="G23">
        <v>2.7907000000000002</v>
      </c>
      <c r="H23">
        <v>38.365099999999998</v>
      </c>
      <c r="I23">
        <v>24.513300000000001</v>
      </c>
      <c r="J23">
        <v>34.820300000000003</v>
      </c>
      <c r="K23">
        <v>40.377200000000002</v>
      </c>
      <c r="L23">
        <v>41.471299999999999</v>
      </c>
      <c r="M23" t="s">
        <v>28</v>
      </c>
      <c r="N23" t="s">
        <v>30</v>
      </c>
      <c r="O23" t="s">
        <v>31</v>
      </c>
    </row>
    <row r="24" spans="1:15" x14ac:dyDescent="0.45">
      <c r="A24" t="s">
        <v>22</v>
      </c>
      <c r="B24" t="s">
        <v>2</v>
      </c>
      <c r="C24" t="s">
        <v>53</v>
      </c>
      <c r="D24" t="s">
        <v>32</v>
      </c>
      <c r="E24" t="s">
        <v>29</v>
      </c>
      <c r="F24">
        <v>7.8779000000000003</v>
      </c>
      <c r="G24">
        <v>2.1709000000000001</v>
      </c>
      <c r="H24">
        <v>5.96</v>
      </c>
      <c r="I24">
        <v>5.4842000000000004</v>
      </c>
      <c r="J24">
        <v>7.5194000000000001</v>
      </c>
      <c r="K24">
        <v>8.1403999999999996</v>
      </c>
      <c r="L24">
        <v>8.1904000000000003</v>
      </c>
      <c r="M24" t="s">
        <v>32</v>
      </c>
      <c r="N24" t="s">
        <v>30</v>
      </c>
      <c r="O24" t="s">
        <v>33</v>
      </c>
    </row>
    <row r="25" spans="1:15" x14ac:dyDescent="0.45">
      <c r="A25" t="s">
        <v>22</v>
      </c>
      <c r="B25" t="s">
        <v>2</v>
      </c>
      <c r="C25" t="s">
        <v>53</v>
      </c>
      <c r="D25" t="s">
        <v>34</v>
      </c>
      <c r="E25" t="s">
        <v>29</v>
      </c>
      <c r="F25">
        <v>12.219799999999999</v>
      </c>
      <c r="G25">
        <v>3.7282000000000002</v>
      </c>
      <c r="H25">
        <v>12.2509</v>
      </c>
      <c r="I25">
        <v>1.6942999999999999</v>
      </c>
      <c r="J25">
        <v>5.1760999999999999</v>
      </c>
      <c r="K25">
        <v>6.4951999999999996</v>
      </c>
      <c r="L25">
        <v>7.1673</v>
      </c>
      <c r="M25" t="s">
        <v>34</v>
      </c>
      <c r="N25" t="s">
        <v>30</v>
      </c>
      <c r="O25" t="s">
        <v>35</v>
      </c>
    </row>
    <row r="26" spans="1:15" x14ac:dyDescent="0.45">
      <c r="A26" t="s">
        <v>22</v>
      </c>
      <c r="B26" t="s">
        <v>4</v>
      </c>
      <c r="C26" t="s">
        <v>53</v>
      </c>
      <c r="D26" t="s">
        <v>34</v>
      </c>
      <c r="E26" t="s">
        <v>29</v>
      </c>
      <c r="F26">
        <v>12.219799999999999</v>
      </c>
      <c r="G26">
        <v>3.7282000000000002</v>
      </c>
      <c r="H26">
        <v>4.2759999999999998</v>
      </c>
      <c r="I26">
        <v>5.2468000000000004</v>
      </c>
      <c r="J26">
        <v>5.9450000000000003</v>
      </c>
      <c r="K26">
        <v>5.7946</v>
      </c>
      <c r="L26">
        <v>4.6173000000000002</v>
      </c>
      <c r="M26" t="s">
        <v>34</v>
      </c>
      <c r="N26" t="s">
        <v>30</v>
      </c>
      <c r="O26" t="s">
        <v>35</v>
      </c>
    </row>
    <row r="27" spans="1:15" x14ac:dyDescent="0.45">
      <c r="A27" t="s">
        <v>22</v>
      </c>
      <c r="B27" t="s">
        <v>6</v>
      </c>
      <c r="C27" t="s">
        <v>53</v>
      </c>
      <c r="D27" t="s">
        <v>32</v>
      </c>
      <c r="E27" t="s">
        <v>29</v>
      </c>
      <c r="F27">
        <v>7.8779000000000003</v>
      </c>
      <c r="G27">
        <v>2.1709000000000001</v>
      </c>
      <c r="H27">
        <v>4.2545000000000002</v>
      </c>
      <c r="I27">
        <v>2.6074999999999999</v>
      </c>
      <c r="J27">
        <v>4.9931999999999999</v>
      </c>
      <c r="K27">
        <v>4.8968999999999996</v>
      </c>
      <c r="L27">
        <v>4.0999999999999996</v>
      </c>
      <c r="M27" t="s">
        <v>32</v>
      </c>
      <c r="N27" t="s">
        <v>30</v>
      </c>
      <c r="O27" t="s">
        <v>33</v>
      </c>
    </row>
    <row r="28" spans="1:15" x14ac:dyDescent="0.45">
      <c r="A28" t="s">
        <v>22</v>
      </c>
      <c r="B28" t="s">
        <v>4</v>
      </c>
      <c r="C28" t="s">
        <v>53</v>
      </c>
      <c r="D28" t="s">
        <v>36</v>
      </c>
      <c r="E28" t="s">
        <v>29</v>
      </c>
      <c r="F28">
        <v>10.9808</v>
      </c>
      <c r="G28">
        <v>4.1311999999999998</v>
      </c>
      <c r="H28">
        <v>4.3116000000000003</v>
      </c>
      <c r="I28">
        <v>4.7229000000000001</v>
      </c>
      <c r="J28">
        <v>4.7931999999999997</v>
      </c>
      <c r="K28">
        <v>6.1635</v>
      </c>
      <c r="L28">
        <v>4.4867999999999997</v>
      </c>
      <c r="M28" t="s">
        <v>36</v>
      </c>
      <c r="N28" t="s">
        <v>30</v>
      </c>
      <c r="O28" t="s">
        <v>37</v>
      </c>
    </row>
    <row r="29" spans="1:15" x14ac:dyDescent="0.45">
      <c r="A29" t="s">
        <v>22</v>
      </c>
      <c r="B29" t="s">
        <v>4</v>
      </c>
      <c r="C29" t="s">
        <v>53</v>
      </c>
      <c r="D29" t="s">
        <v>28</v>
      </c>
      <c r="E29" t="s">
        <v>29</v>
      </c>
      <c r="F29">
        <v>5.6798999999999999</v>
      </c>
      <c r="G29">
        <v>2.7907000000000002</v>
      </c>
      <c r="H29">
        <v>4.6719999999999997</v>
      </c>
      <c r="I29">
        <v>5.843</v>
      </c>
      <c r="J29">
        <v>7.1379999999999999</v>
      </c>
      <c r="K29">
        <v>7.7228000000000003</v>
      </c>
      <c r="L29">
        <v>8.7202999999999999</v>
      </c>
      <c r="M29" t="s">
        <v>28</v>
      </c>
      <c r="N29" t="s">
        <v>30</v>
      </c>
      <c r="O29" t="s">
        <v>31</v>
      </c>
    </row>
    <row r="30" spans="1:15" x14ac:dyDescent="0.45">
      <c r="A30" t="s">
        <v>22</v>
      </c>
      <c r="B30" t="s">
        <v>4</v>
      </c>
      <c r="C30" t="s">
        <v>53</v>
      </c>
      <c r="D30" t="s">
        <v>32</v>
      </c>
      <c r="E30" t="s">
        <v>29</v>
      </c>
      <c r="F30">
        <v>7.8779000000000003</v>
      </c>
      <c r="G30">
        <v>2.1709000000000001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1.0552999999999999</v>
      </c>
      <c r="M30" t="s">
        <v>32</v>
      </c>
      <c r="N30" t="s">
        <v>30</v>
      </c>
      <c r="O30" t="s">
        <v>33</v>
      </c>
    </row>
    <row r="31" spans="1:15" x14ac:dyDescent="0.45">
      <c r="A31" t="s">
        <v>22</v>
      </c>
      <c r="B31" t="s">
        <v>2</v>
      </c>
      <c r="C31" t="s">
        <v>53</v>
      </c>
      <c r="D31" t="s">
        <v>36</v>
      </c>
      <c r="E31" t="s">
        <v>29</v>
      </c>
      <c r="F31">
        <v>10.9808</v>
      </c>
      <c r="G31">
        <v>4.1311999999999998</v>
      </c>
      <c r="H31">
        <v>6.4311999999999996</v>
      </c>
      <c r="I31">
        <v>6.0521000000000003</v>
      </c>
      <c r="J31">
        <v>9.98</v>
      </c>
      <c r="K31">
        <v>3.1880999999999999</v>
      </c>
      <c r="L31">
        <v>5.0053999999999998</v>
      </c>
      <c r="M31" t="s">
        <v>36</v>
      </c>
      <c r="N31" t="s">
        <v>30</v>
      </c>
      <c r="O31" t="s">
        <v>37</v>
      </c>
    </row>
    <row r="32" spans="1:15" x14ac:dyDescent="0.45">
      <c r="A32" t="s">
        <v>22</v>
      </c>
      <c r="B32" t="s">
        <v>6</v>
      </c>
      <c r="C32" t="s">
        <v>53</v>
      </c>
      <c r="D32" t="s">
        <v>28</v>
      </c>
      <c r="E32" t="s">
        <v>29</v>
      </c>
      <c r="F32">
        <v>5.6798999999999999</v>
      </c>
      <c r="G32">
        <v>2.7907000000000002</v>
      </c>
      <c r="H32">
        <v>6.9223999999999997</v>
      </c>
      <c r="I32">
        <v>7.9318</v>
      </c>
      <c r="J32">
        <v>13.9848</v>
      </c>
      <c r="K32">
        <v>19.553100000000001</v>
      </c>
      <c r="L32">
        <v>17.773700000000002</v>
      </c>
      <c r="M32" t="s">
        <v>28</v>
      </c>
      <c r="N32" t="s">
        <v>30</v>
      </c>
      <c r="O32" t="s">
        <v>31</v>
      </c>
    </row>
    <row r="33" spans="1:15" x14ac:dyDescent="0.45">
      <c r="A33" t="s">
        <v>22</v>
      </c>
      <c r="B33" t="s">
        <v>3</v>
      </c>
      <c r="C33" t="s">
        <v>53</v>
      </c>
      <c r="D33" t="s">
        <v>28</v>
      </c>
      <c r="E33" t="s">
        <v>29</v>
      </c>
      <c r="F33">
        <v>5.6798999999999999</v>
      </c>
      <c r="G33">
        <v>2.7907000000000002</v>
      </c>
      <c r="H33">
        <v>3.6280000000000001</v>
      </c>
      <c r="I33">
        <v>3.7856999999999998</v>
      </c>
      <c r="J33">
        <v>5.6589999999999998</v>
      </c>
      <c r="K33">
        <v>5.2480000000000002</v>
      </c>
      <c r="L33">
        <v>6.1288999999999998</v>
      </c>
      <c r="M33" t="s">
        <v>28</v>
      </c>
      <c r="N33" t="s">
        <v>30</v>
      </c>
      <c r="O33" t="s">
        <v>31</v>
      </c>
    </row>
    <row r="34" spans="1:15" x14ac:dyDescent="0.45">
      <c r="A34" t="s">
        <v>22</v>
      </c>
      <c r="B34" t="s">
        <v>3</v>
      </c>
      <c r="C34" t="s">
        <v>53</v>
      </c>
      <c r="D34" t="s">
        <v>34</v>
      </c>
      <c r="E34" t="s">
        <v>29</v>
      </c>
      <c r="F34">
        <v>12.219799999999999</v>
      </c>
      <c r="G34">
        <v>3.7282000000000002</v>
      </c>
      <c r="H34">
        <v>4.3112000000000004</v>
      </c>
      <c r="I34">
        <v>4.7069999999999999</v>
      </c>
      <c r="J34">
        <v>5.0536000000000003</v>
      </c>
      <c r="K34">
        <v>5.2408000000000001</v>
      </c>
      <c r="L34">
        <v>4.4836999999999998</v>
      </c>
      <c r="M34" t="s">
        <v>34</v>
      </c>
      <c r="N34" t="s">
        <v>30</v>
      </c>
      <c r="O34" t="s">
        <v>35</v>
      </c>
    </row>
    <row r="35" spans="1:15" x14ac:dyDescent="0.45">
      <c r="A35" t="s">
        <v>22</v>
      </c>
      <c r="B35" t="s">
        <v>1</v>
      </c>
      <c r="C35" t="s">
        <v>53</v>
      </c>
      <c r="D35" t="s">
        <v>28</v>
      </c>
      <c r="E35" t="s">
        <v>29</v>
      </c>
      <c r="F35">
        <v>5.6798999999999999</v>
      </c>
      <c r="G35">
        <v>2.1896</v>
      </c>
      <c r="H35">
        <v>4.9040999999999997</v>
      </c>
      <c r="I35">
        <v>7.2225000000000001</v>
      </c>
      <c r="J35">
        <v>7.8586999999999998</v>
      </c>
      <c r="K35">
        <v>9.27</v>
      </c>
      <c r="L35">
        <v>11.3034</v>
      </c>
      <c r="M35" t="s">
        <v>28</v>
      </c>
      <c r="N35" t="s">
        <v>30</v>
      </c>
      <c r="O35" t="s">
        <v>31</v>
      </c>
    </row>
    <row r="36" spans="1:15" x14ac:dyDescent="0.45">
      <c r="A36" t="s">
        <v>22</v>
      </c>
      <c r="B36" t="s">
        <v>1</v>
      </c>
      <c r="C36" t="s">
        <v>53</v>
      </c>
      <c r="D36" t="s">
        <v>32</v>
      </c>
      <c r="E36" t="s">
        <v>29</v>
      </c>
      <c r="F36">
        <v>7.8779000000000003</v>
      </c>
      <c r="G36">
        <v>2.5169000000000001</v>
      </c>
      <c r="H36">
        <v>6.4005999999999998</v>
      </c>
      <c r="I36">
        <v>3.6255999999999999</v>
      </c>
      <c r="J36">
        <v>2.6890999999999998</v>
      </c>
      <c r="K36">
        <v>2.5642</v>
      </c>
      <c r="L36">
        <v>3.4154</v>
      </c>
      <c r="M36" t="s">
        <v>32</v>
      </c>
      <c r="N36" t="s">
        <v>30</v>
      </c>
      <c r="O36" t="s">
        <v>33</v>
      </c>
    </row>
    <row r="37" spans="1:15" x14ac:dyDescent="0.45">
      <c r="A37" t="s">
        <v>22</v>
      </c>
      <c r="B37" t="s">
        <v>1</v>
      </c>
      <c r="C37" t="s">
        <v>53</v>
      </c>
      <c r="D37" t="s">
        <v>34</v>
      </c>
      <c r="E37" t="s">
        <v>29</v>
      </c>
      <c r="F37">
        <v>12.219799999999999</v>
      </c>
      <c r="G37">
        <v>3.5950000000000002</v>
      </c>
      <c r="H37">
        <v>10.553900000000001</v>
      </c>
      <c r="I37">
        <v>6.1544999999999996</v>
      </c>
      <c r="J37">
        <v>5.6174999999999997</v>
      </c>
      <c r="K37">
        <v>4.8705999999999996</v>
      </c>
      <c r="L37">
        <v>4.7060000000000004</v>
      </c>
      <c r="M37" t="s">
        <v>34</v>
      </c>
      <c r="N37" t="s">
        <v>30</v>
      </c>
      <c r="O37" t="s">
        <v>35</v>
      </c>
    </row>
    <row r="38" spans="1:15" x14ac:dyDescent="0.45">
      <c r="A38" t="s">
        <v>22</v>
      </c>
      <c r="B38" t="s">
        <v>1</v>
      </c>
      <c r="C38" t="s">
        <v>53</v>
      </c>
      <c r="D38" t="s">
        <v>36</v>
      </c>
      <c r="E38" t="s">
        <v>29</v>
      </c>
      <c r="F38">
        <v>10.9808</v>
      </c>
      <c r="G38">
        <v>4.2763999999999998</v>
      </c>
      <c r="H38">
        <v>10.7896</v>
      </c>
      <c r="I38">
        <v>4.8766999999999996</v>
      </c>
      <c r="J38">
        <v>5.0852000000000004</v>
      </c>
      <c r="K38">
        <v>5.5401999999999996</v>
      </c>
      <c r="L38">
        <v>5.1143999999999998</v>
      </c>
      <c r="M38" t="s">
        <v>36</v>
      </c>
      <c r="N38" t="s">
        <v>30</v>
      </c>
      <c r="O38" t="s">
        <v>37</v>
      </c>
    </row>
    <row r="39" spans="1:15" x14ac:dyDescent="0.45">
      <c r="A39" t="s">
        <v>22</v>
      </c>
      <c r="B39" t="s">
        <v>7</v>
      </c>
      <c r="C39" t="s">
        <v>53</v>
      </c>
      <c r="D39" t="s">
        <v>28</v>
      </c>
      <c r="E39" t="s">
        <v>29</v>
      </c>
      <c r="F39">
        <v>5.6798999999999999</v>
      </c>
      <c r="G39">
        <v>2.1896</v>
      </c>
      <c r="H39">
        <v>4.9040999999999997</v>
      </c>
      <c r="I39">
        <v>3.8858000000000001</v>
      </c>
      <c r="J39">
        <v>6.1734999999999998</v>
      </c>
      <c r="K39">
        <v>7.2085999999999997</v>
      </c>
      <c r="L39">
        <v>12.010300000000001</v>
      </c>
      <c r="M39" t="s">
        <v>28</v>
      </c>
      <c r="N39" t="s">
        <v>30</v>
      </c>
      <c r="O39" t="s">
        <v>31</v>
      </c>
    </row>
    <row r="40" spans="1:15" x14ac:dyDescent="0.45">
      <c r="A40" t="s">
        <v>22</v>
      </c>
      <c r="B40" t="s">
        <v>7</v>
      </c>
      <c r="C40" t="s">
        <v>53</v>
      </c>
      <c r="D40" t="s">
        <v>32</v>
      </c>
      <c r="E40" t="s">
        <v>29</v>
      </c>
      <c r="F40">
        <v>7.8779000000000003</v>
      </c>
      <c r="G40">
        <v>2.5169000000000001</v>
      </c>
      <c r="H40">
        <v>6.4005999999999998</v>
      </c>
      <c r="I40">
        <v>2.9220000000000002</v>
      </c>
      <c r="J40">
        <v>2.5276000000000001</v>
      </c>
      <c r="K40">
        <v>2.0146000000000002</v>
      </c>
      <c r="L40">
        <v>2.7033</v>
      </c>
      <c r="M40" t="s">
        <v>32</v>
      </c>
      <c r="N40" t="s">
        <v>30</v>
      </c>
      <c r="O40" t="s">
        <v>33</v>
      </c>
    </row>
    <row r="41" spans="1:15" x14ac:dyDescent="0.45">
      <c r="A41" t="s">
        <v>22</v>
      </c>
      <c r="B41" t="s">
        <v>3</v>
      </c>
      <c r="C41" t="s">
        <v>53</v>
      </c>
      <c r="D41" t="s">
        <v>36</v>
      </c>
      <c r="E41" t="s">
        <v>29</v>
      </c>
      <c r="F41">
        <v>10.9808</v>
      </c>
      <c r="G41">
        <v>4.1311999999999998</v>
      </c>
      <c r="H41">
        <v>4.6082000000000001</v>
      </c>
      <c r="I41">
        <v>5.1619999999999999</v>
      </c>
      <c r="J41">
        <v>5.0396999999999998</v>
      </c>
      <c r="K41">
        <v>5.9504999999999999</v>
      </c>
      <c r="L41">
        <v>6.2306999999999997</v>
      </c>
      <c r="M41" t="s">
        <v>36</v>
      </c>
      <c r="N41" t="s">
        <v>30</v>
      </c>
      <c r="O41" t="s">
        <v>37</v>
      </c>
    </row>
    <row r="42" spans="1:15" x14ac:dyDescent="0.45">
      <c r="A42" t="s">
        <v>22</v>
      </c>
      <c r="B42" t="s">
        <v>7</v>
      </c>
      <c r="C42" t="s">
        <v>53</v>
      </c>
      <c r="D42" t="s">
        <v>34</v>
      </c>
      <c r="E42" t="s">
        <v>29</v>
      </c>
      <c r="F42">
        <v>12.219799999999999</v>
      </c>
      <c r="G42">
        <v>3.5950000000000002</v>
      </c>
      <c r="H42">
        <v>10.553900000000001</v>
      </c>
      <c r="I42">
        <v>4.9850000000000003</v>
      </c>
      <c r="J42">
        <v>4.9595000000000002</v>
      </c>
      <c r="K42">
        <v>4.9358000000000004</v>
      </c>
      <c r="L42">
        <v>2.8281000000000001</v>
      </c>
      <c r="M42" t="s">
        <v>34</v>
      </c>
      <c r="N42" t="s">
        <v>30</v>
      </c>
      <c r="O42" t="s">
        <v>35</v>
      </c>
    </row>
    <row r="43" spans="1:15" x14ac:dyDescent="0.45">
      <c r="A43" t="s">
        <v>22</v>
      </c>
      <c r="B43" t="s">
        <v>5</v>
      </c>
      <c r="C43" t="s">
        <v>53</v>
      </c>
      <c r="D43" t="s">
        <v>28</v>
      </c>
      <c r="E43" t="s">
        <v>29</v>
      </c>
      <c r="F43">
        <v>5.6798999999999999</v>
      </c>
      <c r="G43">
        <v>2.1896</v>
      </c>
      <c r="H43">
        <v>4.9040999999999997</v>
      </c>
      <c r="I43">
        <v>2.1084999999999998</v>
      </c>
      <c r="J43">
        <v>3.7646000000000002</v>
      </c>
      <c r="K43">
        <v>4.2149999999999999</v>
      </c>
      <c r="L43">
        <v>2.7120000000000002</v>
      </c>
      <c r="M43" t="s">
        <v>28</v>
      </c>
      <c r="N43" t="s">
        <v>30</v>
      </c>
      <c r="O43" t="s">
        <v>31</v>
      </c>
    </row>
    <row r="44" spans="1:15" x14ac:dyDescent="0.45">
      <c r="A44" t="s">
        <v>22</v>
      </c>
      <c r="B44" t="s">
        <v>5</v>
      </c>
      <c r="C44" t="s">
        <v>53</v>
      </c>
      <c r="D44" t="s">
        <v>32</v>
      </c>
      <c r="E44" t="s">
        <v>29</v>
      </c>
      <c r="F44">
        <v>7.8779000000000003</v>
      </c>
      <c r="G44">
        <v>2.5169000000000001</v>
      </c>
      <c r="H44">
        <v>6.4005999999999998</v>
      </c>
      <c r="I44">
        <v>2.4849999999999999</v>
      </c>
      <c r="J44">
        <v>1.9182999999999999</v>
      </c>
      <c r="K44">
        <v>1.4338</v>
      </c>
      <c r="L44">
        <v>2.3031000000000001</v>
      </c>
      <c r="M44" t="s">
        <v>32</v>
      </c>
      <c r="N44" t="s">
        <v>30</v>
      </c>
      <c r="O44" t="s">
        <v>33</v>
      </c>
    </row>
    <row r="45" spans="1:15" x14ac:dyDescent="0.45">
      <c r="A45" t="s">
        <v>22</v>
      </c>
      <c r="B45" t="s">
        <v>5</v>
      </c>
      <c r="C45" t="s">
        <v>53</v>
      </c>
      <c r="D45" t="s">
        <v>34</v>
      </c>
      <c r="E45" t="s">
        <v>29</v>
      </c>
      <c r="F45">
        <v>12.219799999999999</v>
      </c>
      <c r="G45">
        <v>3.5950000000000002</v>
      </c>
      <c r="H45">
        <v>10.553900000000001</v>
      </c>
      <c r="I45">
        <v>4.609</v>
      </c>
      <c r="J45">
        <v>4.4168000000000003</v>
      </c>
      <c r="K45">
        <v>4.7584999999999997</v>
      </c>
      <c r="L45">
        <v>4.2888000000000002</v>
      </c>
      <c r="M45" t="s">
        <v>34</v>
      </c>
      <c r="N45" t="s">
        <v>30</v>
      </c>
      <c r="O45" t="s">
        <v>35</v>
      </c>
    </row>
    <row r="46" spans="1:15" x14ac:dyDescent="0.45">
      <c r="A46" t="s">
        <v>22</v>
      </c>
      <c r="B46" t="s">
        <v>5</v>
      </c>
      <c r="C46" t="s">
        <v>53</v>
      </c>
      <c r="D46" t="s">
        <v>36</v>
      </c>
      <c r="E46" t="s">
        <v>29</v>
      </c>
      <c r="F46">
        <v>10.9808</v>
      </c>
      <c r="G46">
        <v>4.2763999999999998</v>
      </c>
      <c r="H46">
        <v>10.7896</v>
      </c>
      <c r="I46">
        <v>6.0525000000000002</v>
      </c>
      <c r="J46">
        <v>5.2763</v>
      </c>
      <c r="K46">
        <v>6.6349999999999998</v>
      </c>
      <c r="L46">
        <v>6.2908999999999997</v>
      </c>
      <c r="M46" t="s">
        <v>36</v>
      </c>
      <c r="N46" t="s">
        <v>30</v>
      </c>
      <c r="O46" t="s">
        <v>37</v>
      </c>
    </row>
    <row r="47" spans="1:15" x14ac:dyDescent="0.45">
      <c r="A47" t="s">
        <v>22</v>
      </c>
      <c r="B47" t="s">
        <v>6</v>
      </c>
      <c r="C47" t="s">
        <v>53</v>
      </c>
      <c r="D47" t="s">
        <v>34</v>
      </c>
      <c r="E47" t="s">
        <v>29</v>
      </c>
      <c r="F47">
        <v>12.219799999999999</v>
      </c>
      <c r="G47">
        <v>3.7282000000000002</v>
      </c>
      <c r="H47">
        <v>1.1920999999999999</v>
      </c>
      <c r="I47">
        <v>1.9091</v>
      </c>
      <c r="J47">
        <v>2.6674000000000002</v>
      </c>
      <c r="K47">
        <v>5.6451000000000002</v>
      </c>
      <c r="L47">
        <v>4.0972</v>
      </c>
      <c r="M47" t="s">
        <v>34</v>
      </c>
      <c r="N47" t="s">
        <v>30</v>
      </c>
      <c r="O47" t="s">
        <v>35</v>
      </c>
    </row>
    <row r="48" spans="1:15" x14ac:dyDescent="0.45">
      <c r="A48" t="s">
        <v>22</v>
      </c>
      <c r="B48" t="s">
        <v>3</v>
      </c>
      <c r="C48" t="s">
        <v>53</v>
      </c>
      <c r="D48" t="s">
        <v>32</v>
      </c>
      <c r="E48" t="s">
        <v>29</v>
      </c>
      <c r="F48">
        <v>7.8779000000000003</v>
      </c>
      <c r="G48">
        <v>2.1709000000000001</v>
      </c>
      <c r="H48">
        <v>0.51160000000000005</v>
      </c>
      <c r="I48">
        <v>2.5145</v>
      </c>
      <c r="J48">
        <v>1.9249000000000001</v>
      </c>
      <c r="K48">
        <v>1.6803999999999999</v>
      </c>
      <c r="L48">
        <v>3.9699999999999999E-2</v>
      </c>
      <c r="M48" t="s">
        <v>32</v>
      </c>
      <c r="N48" t="s">
        <v>30</v>
      </c>
      <c r="O48" t="s">
        <v>33</v>
      </c>
    </row>
    <row r="49" spans="1:15" x14ac:dyDescent="0.45">
      <c r="A49" t="s">
        <v>22</v>
      </c>
      <c r="B49" t="s">
        <v>7</v>
      </c>
      <c r="C49" t="s">
        <v>53</v>
      </c>
      <c r="D49" t="s">
        <v>36</v>
      </c>
      <c r="E49" t="s">
        <v>29</v>
      </c>
      <c r="F49">
        <v>10.9808</v>
      </c>
      <c r="G49">
        <v>4.2763999999999998</v>
      </c>
      <c r="H49">
        <v>10.7896</v>
      </c>
      <c r="I49">
        <v>5.1483999999999996</v>
      </c>
      <c r="J49">
        <v>5.6142000000000003</v>
      </c>
      <c r="K49">
        <v>5.8137999999999996</v>
      </c>
      <c r="L49">
        <v>4.9897</v>
      </c>
      <c r="M49" t="s">
        <v>36</v>
      </c>
      <c r="N49" t="s">
        <v>30</v>
      </c>
      <c r="O49" t="s">
        <v>37</v>
      </c>
    </row>
    <row r="50" spans="1:15" x14ac:dyDescent="0.45">
      <c r="A50" t="s">
        <v>22</v>
      </c>
      <c r="B50" t="s">
        <v>6</v>
      </c>
      <c r="C50" t="s">
        <v>53</v>
      </c>
      <c r="D50" t="s">
        <v>36</v>
      </c>
      <c r="E50" t="s">
        <v>29</v>
      </c>
      <c r="F50">
        <v>10.9808</v>
      </c>
      <c r="G50">
        <v>4.1311999999999998</v>
      </c>
      <c r="H50">
        <v>4.077</v>
      </c>
      <c r="I50">
        <v>4.4991000000000003</v>
      </c>
      <c r="J50">
        <v>4.9038000000000004</v>
      </c>
      <c r="K50">
        <v>8.1531000000000002</v>
      </c>
      <c r="L50">
        <v>3.7004000000000001</v>
      </c>
      <c r="M50" t="s">
        <v>36</v>
      </c>
      <c r="N50" t="s">
        <v>30</v>
      </c>
      <c r="O50" t="s">
        <v>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9"/>
  <sheetViews>
    <sheetView workbookViewId="0">
      <selection activeCell="E15" sqref="E15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26" x14ac:dyDescent="0.4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</row>
    <row r="2" spans="1:26" x14ac:dyDescent="0.45">
      <c r="A2" t="s">
        <v>53</v>
      </c>
      <c r="B2" t="s">
        <v>33</v>
      </c>
      <c r="D2">
        <v>21.8</v>
      </c>
      <c r="F2">
        <v>21.8</v>
      </c>
      <c r="H2">
        <v>0.49</v>
      </c>
    </row>
    <row r="3" spans="1:26" x14ac:dyDescent="0.45">
      <c r="A3" t="s">
        <v>53</v>
      </c>
      <c r="B3" t="s">
        <v>35</v>
      </c>
      <c r="D3">
        <v>2</v>
      </c>
      <c r="F3">
        <v>2.1</v>
      </c>
      <c r="H3">
        <v>0.2</v>
      </c>
    </row>
    <row r="4" spans="1:26" x14ac:dyDescent="0.45">
      <c r="A4" t="s">
        <v>53</v>
      </c>
      <c r="B4" t="s">
        <v>46</v>
      </c>
      <c r="C4">
        <v>3</v>
      </c>
      <c r="D4">
        <v>3.9</v>
      </c>
      <c r="E4">
        <v>3.8</v>
      </c>
      <c r="F4">
        <v>3.8</v>
      </c>
      <c r="G4">
        <v>0.13</v>
      </c>
      <c r="H4">
        <v>0.17</v>
      </c>
    </row>
    <row r="5" spans="1:26" x14ac:dyDescent="0.45">
      <c r="A5" t="s">
        <v>53</v>
      </c>
      <c r="B5" t="s">
        <v>47</v>
      </c>
      <c r="C5">
        <v>17.100000000000001</v>
      </c>
      <c r="D5">
        <v>17</v>
      </c>
      <c r="E5">
        <v>16.5</v>
      </c>
      <c r="F5">
        <v>16.5</v>
      </c>
      <c r="G5">
        <v>0.94</v>
      </c>
      <c r="H5">
        <v>0.93</v>
      </c>
    </row>
    <row r="6" spans="1:26" x14ac:dyDescent="0.45">
      <c r="A6" t="s">
        <v>53</v>
      </c>
      <c r="B6" t="s">
        <v>48</v>
      </c>
      <c r="C6">
        <v>1.9</v>
      </c>
      <c r="D6">
        <v>1.9</v>
      </c>
      <c r="E6">
        <v>2.1</v>
      </c>
      <c r="F6">
        <v>2.1</v>
      </c>
      <c r="G6">
        <v>0.14000000000000001</v>
      </c>
      <c r="H6">
        <v>0.14000000000000001</v>
      </c>
    </row>
    <row r="7" spans="1:26" x14ac:dyDescent="0.45">
      <c r="A7" t="s">
        <v>53</v>
      </c>
      <c r="B7" t="s">
        <v>49</v>
      </c>
      <c r="C7">
        <v>1.3</v>
      </c>
      <c r="D7">
        <v>1.3</v>
      </c>
      <c r="E7">
        <v>1.5</v>
      </c>
      <c r="F7">
        <v>1.4</v>
      </c>
      <c r="G7">
        <v>0.24</v>
      </c>
      <c r="H7">
        <v>0.23</v>
      </c>
    </row>
    <row r="10" spans="1:26" x14ac:dyDescent="0.45">
      <c r="A10" t="s">
        <v>72</v>
      </c>
    </row>
    <row r="11" spans="1:26" x14ac:dyDescent="0.45">
      <c r="A11" t="s">
        <v>73</v>
      </c>
      <c r="B11" t="s">
        <v>10</v>
      </c>
      <c r="C11">
        <v>2000</v>
      </c>
      <c r="D11">
        <v>2001</v>
      </c>
      <c r="E11">
        <v>2002</v>
      </c>
      <c r="F11">
        <v>2003</v>
      </c>
      <c r="G11">
        <v>2004</v>
      </c>
      <c r="H11">
        <v>2005</v>
      </c>
      <c r="I11">
        <v>2006</v>
      </c>
      <c r="J11">
        <v>2007</v>
      </c>
      <c r="K11">
        <v>2008</v>
      </c>
      <c r="L11">
        <v>2009</v>
      </c>
      <c r="M11">
        <v>2010</v>
      </c>
      <c r="N11">
        <v>2011</v>
      </c>
      <c r="O11">
        <v>2012</v>
      </c>
      <c r="P11">
        <v>2013</v>
      </c>
      <c r="Q11">
        <v>2014</v>
      </c>
      <c r="R11">
        <v>2015</v>
      </c>
      <c r="S11">
        <v>2016</v>
      </c>
      <c r="T11">
        <v>2017</v>
      </c>
      <c r="U11">
        <v>2018</v>
      </c>
      <c r="V11">
        <v>2019</v>
      </c>
      <c r="W11">
        <v>2020</v>
      </c>
      <c r="X11">
        <v>2021</v>
      </c>
      <c r="Y11">
        <v>2022</v>
      </c>
      <c r="Z11">
        <v>2023</v>
      </c>
    </row>
    <row r="12" spans="1:26" x14ac:dyDescent="0.45">
      <c r="A12" t="s">
        <v>53</v>
      </c>
      <c r="B12" t="s">
        <v>74</v>
      </c>
      <c r="C12">
        <v>5.6</v>
      </c>
      <c r="D12">
        <v>8</v>
      </c>
      <c r="E12">
        <v>8.3000000000000007</v>
      </c>
      <c r="F12">
        <v>6.8</v>
      </c>
      <c r="G12">
        <v>6.6</v>
      </c>
      <c r="H12">
        <v>8.4</v>
      </c>
      <c r="I12">
        <v>8.9</v>
      </c>
      <c r="J12">
        <v>7.5</v>
      </c>
      <c r="K12">
        <v>8.4</v>
      </c>
      <c r="L12">
        <v>7.7</v>
      </c>
      <c r="M12">
        <v>9.6</v>
      </c>
      <c r="N12">
        <v>12.1</v>
      </c>
      <c r="O12">
        <v>10.7</v>
      </c>
      <c r="P12">
        <v>9.5</v>
      </c>
      <c r="Q12">
        <v>13.8</v>
      </c>
      <c r="R12">
        <v>14.8</v>
      </c>
      <c r="S12">
        <v>10.9</v>
      </c>
      <c r="T12">
        <v>9.1999999999999993</v>
      </c>
      <c r="U12">
        <v>10</v>
      </c>
      <c r="V12">
        <v>8.9</v>
      </c>
      <c r="W12">
        <v>7.1</v>
      </c>
      <c r="X12">
        <v>10.6</v>
      </c>
      <c r="Y12">
        <v>13.7</v>
      </c>
      <c r="Z12">
        <v>7.7</v>
      </c>
    </row>
    <row r="13" spans="1:26" x14ac:dyDescent="0.45">
      <c r="A13" t="s">
        <v>53</v>
      </c>
      <c r="B13" t="s">
        <v>75</v>
      </c>
      <c r="C13">
        <v>1</v>
      </c>
      <c r="D13">
        <v>1.1000000000000001</v>
      </c>
      <c r="E13">
        <v>2</v>
      </c>
      <c r="F13">
        <v>1.3</v>
      </c>
      <c r="G13">
        <v>0.7</v>
      </c>
      <c r="H13">
        <v>0.8</v>
      </c>
      <c r="I13">
        <v>1.1000000000000001</v>
      </c>
      <c r="J13">
        <v>3.1</v>
      </c>
      <c r="K13">
        <v>3.1</v>
      </c>
      <c r="L13">
        <v>2.7</v>
      </c>
      <c r="M13">
        <v>1.2</v>
      </c>
      <c r="N13">
        <v>1.4</v>
      </c>
      <c r="O13">
        <v>2.4</v>
      </c>
      <c r="P13">
        <v>3.4</v>
      </c>
      <c r="Q13">
        <v>4.3</v>
      </c>
      <c r="R13">
        <v>4.3</v>
      </c>
      <c r="S13">
        <v>4.5999999999999996</v>
      </c>
      <c r="T13">
        <v>3.7</v>
      </c>
      <c r="U13">
        <v>2.2000000000000002</v>
      </c>
      <c r="V13">
        <v>3</v>
      </c>
      <c r="W13">
        <v>3.7</v>
      </c>
      <c r="X13">
        <v>1.9</v>
      </c>
      <c r="Y13">
        <v>1.5</v>
      </c>
      <c r="Z13">
        <v>4.4000000000000004</v>
      </c>
    </row>
    <row r="16" spans="1:26" x14ac:dyDescent="0.45">
      <c r="A16" t="s">
        <v>76</v>
      </c>
    </row>
    <row r="17" spans="1:25" x14ac:dyDescent="0.45">
      <c r="A17" t="s">
        <v>39</v>
      </c>
      <c r="B17">
        <v>2000</v>
      </c>
      <c r="C17">
        <v>2001</v>
      </c>
      <c r="D17">
        <v>2002</v>
      </c>
      <c r="E17">
        <v>2003</v>
      </c>
      <c r="F17">
        <v>2004</v>
      </c>
      <c r="G17">
        <v>2005</v>
      </c>
      <c r="H17">
        <v>2006</v>
      </c>
      <c r="I17">
        <v>2007</v>
      </c>
      <c r="J17">
        <v>2008</v>
      </c>
      <c r="K17">
        <v>2009</v>
      </c>
      <c r="L17">
        <v>2010</v>
      </c>
      <c r="M17">
        <v>2011</v>
      </c>
      <c r="N17">
        <v>2012</v>
      </c>
      <c r="O17">
        <v>2013</v>
      </c>
      <c r="P17">
        <v>2014</v>
      </c>
      <c r="Q17">
        <v>2015</v>
      </c>
      <c r="R17">
        <v>2016</v>
      </c>
      <c r="S17">
        <v>2017</v>
      </c>
      <c r="T17">
        <v>2018</v>
      </c>
      <c r="U17">
        <v>2019</v>
      </c>
      <c r="V17">
        <v>2020</v>
      </c>
      <c r="W17">
        <v>2021</v>
      </c>
      <c r="X17">
        <v>2022</v>
      </c>
      <c r="Y17">
        <v>2023</v>
      </c>
    </row>
    <row r="18" spans="1:25" x14ac:dyDescent="0.45">
      <c r="A18" t="s">
        <v>31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0.22831050228310504</v>
      </c>
      <c r="K18">
        <v>0.11415525114155252</v>
      </c>
      <c r="L18">
        <v>0.45662100456621008</v>
      </c>
      <c r="M18">
        <v>0.68493150684931503</v>
      </c>
      <c r="N18">
        <v>0.7990867579908677</v>
      </c>
      <c r="O18">
        <v>0.41856925418569257</v>
      </c>
      <c r="P18">
        <v>0.57077625570776258</v>
      </c>
      <c r="Q18">
        <v>0.61643835616438358</v>
      </c>
      <c r="R18">
        <v>0.66590563165905636</v>
      </c>
      <c r="S18">
        <v>0.91324200913242015</v>
      </c>
      <c r="T18">
        <v>2.5603392041748205</v>
      </c>
      <c r="U18">
        <v>3.4627092846270933</v>
      </c>
      <c r="V18">
        <v>3.8812785388127851</v>
      </c>
      <c r="W18">
        <v>5.9132420091324196</v>
      </c>
      <c r="X18">
        <v>5.1141552511415531</v>
      </c>
      <c r="Y18">
        <v>4.9771689497716896</v>
      </c>
    </row>
    <row r="19" spans="1:25" x14ac:dyDescent="0.45">
      <c r="A19" t="s">
        <v>33</v>
      </c>
      <c r="B19">
        <v>0.34409073920603195</v>
      </c>
      <c r="C19">
        <v>0.39609028421001313</v>
      </c>
      <c r="D19">
        <v>0.34896569655015519</v>
      </c>
      <c r="E19">
        <v>0.3908090804205463</v>
      </c>
      <c r="F19">
        <v>0.3922789539227895</v>
      </c>
      <c r="G19">
        <v>0.38314653383146535</v>
      </c>
      <c r="H19">
        <v>0.396222498962225</v>
      </c>
      <c r="I19">
        <v>0.46430053964300544</v>
      </c>
      <c r="J19">
        <v>0.48111249481112495</v>
      </c>
      <c r="K19">
        <v>0.42782873873654675</v>
      </c>
      <c r="L19">
        <v>0.45844586648499153</v>
      </c>
      <c r="M19">
        <v>0.49726171897578175</v>
      </c>
      <c r="N19">
        <v>0.41309028379862439</v>
      </c>
      <c r="O19">
        <v>0.36227010141320837</v>
      </c>
      <c r="P19">
        <v>0.41231328844516674</v>
      </c>
      <c r="Q19">
        <v>0.50828415182197206</v>
      </c>
      <c r="R19">
        <v>0.4369935206742831</v>
      </c>
      <c r="S19">
        <v>0.46734400271649285</v>
      </c>
      <c r="T19">
        <v>0.41685655309224456</v>
      </c>
      <c r="U19">
        <v>0.38424076705180099</v>
      </c>
      <c r="V19">
        <v>0.30180771877150181</v>
      </c>
      <c r="W19">
        <v>0.38178341330902782</v>
      </c>
      <c r="X19">
        <v>0.48677943686388042</v>
      </c>
      <c r="Y19">
        <v>0.25824553878597789</v>
      </c>
    </row>
    <row r="20" spans="1:25" x14ac:dyDescent="0.45">
      <c r="A20" t="s">
        <v>35</v>
      </c>
      <c r="B20">
        <v>0.19642930601834707</v>
      </c>
      <c r="C20">
        <v>0.19642930601834707</v>
      </c>
      <c r="D20">
        <v>0.1583775556378296</v>
      </c>
      <c r="E20">
        <v>0.18100292072894811</v>
      </c>
      <c r="F20">
        <v>0.15323542720802993</v>
      </c>
      <c r="G20">
        <v>0.1779176436710683</v>
      </c>
      <c r="H20">
        <v>0.22213994816734542</v>
      </c>
      <c r="I20">
        <v>0.23228111971411552</v>
      </c>
      <c r="J20">
        <v>0.23426642842962081</v>
      </c>
      <c r="K20">
        <v>0.19456025411951558</v>
      </c>
      <c r="L20">
        <v>0.19555290847726822</v>
      </c>
      <c r="M20">
        <v>0.19786910197869106</v>
      </c>
      <c r="N20">
        <v>0.22450532724505329</v>
      </c>
      <c r="O20">
        <v>0.2226027397260274</v>
      </c>
      <c r="P20">
        <v>0.20357686453576868</v>
      </c>
      <c r="Q20">
        <v>0.17694063926940642</v>
      </c>
      <c r="R20">
        <v>0.1950152207001522</v>
      </c>
      <c r="S20">
        <v>0.18359969558599698</v>
      </c>
      <c r="T20">
        <v>0.19216133942161343</v>
      </c>
      <c r="U20">
        <v>0.20452815829528159</v>
      </c>
      <c r="V20">
        <v>0.21784627092846273</v>
      </c>
      <c r="W20">
        <v>0.29014459665144599</v>
      </c>
      <c r="X20">
        <v>0.1950152207001522</v>
      </c>
      <c r="Y20">
        <v>0.14840182648401828</v>
      </c>
    </row>
    <row r="21" spans="1:25" x14ac:dyDescent="0.45">
      <c r="A21" t="s">
        <v>46</v>
      </c>
      <c r="B21">
        <v>0.29434148088459128</v>
      </c>
      <c r="C21">
        <v>0.22423352902804958</v>
      </c>
      <c r="D21">
        <v>0.22408253001860307</v>
      </c>
      <c r="E21">
        <v>0.20686315206863154</v>
      </c>
      <c r="F21">
        <v>0.18103408514367419</v>
      </c>
      <c r="G21">
        <v>0.24791291914579586</v>
      </c>
      <c r="H21">
        <v>0.2427240440939071</v>
      </c>
      <c r="I21">
        <v>0.16072605011472321</v>
      </c>
      <c r="J21">
        <v>0.1502326182476092</v>
      </c>
      <c r="K21">
        <v>0.18296846327828276</v>
      </c>
      <c r="L21">
        <v>0.26339491433119683</v>
      </c>
      <c r="M21">
        <v>0.14626141552511415</v>
      </c>
      <c r="N21">
        <v>0.15647142182333496</v>
      </c>
      <c r="O21">
        <v>0.19708855325293684</v>
      </c>
      <c r="P21">
        <v>0.22250599798777185</v>
      </c>
      <c r="Q21">
        <v>0.27329541057193724</v>
      </c>
      <c r="R21">
        <v>0.18767897221577279</v>
      </c>
      <c r="S21">
        <v>0.12870890865760704</v>
      </c>
      <c r="T21">
        <v>0.23422292564900221</v>
      </c>
      <c r="U21">
        <v>0.13325692663137406</v>
      </c>
      <c r="V21">
        <v>0.12825410686023031</v>
      </c>
      <c r="W21">
        <v>0.21921446633557101</v>
      </c>
      <c r="X21">
        <v>0.17145847997545438</v>
      </c>
      <c r="Y21">
        <v>0.14032522966412186</v>
      </c>
    </row>
    <row r="22" spans="1:25" x14ac:dyDescent="0.45">
      <c r="A22" t="s">
        <v>47</v>
      </c>
      <c r="B22">
        <v>0.58791571267802401</v>
      </c>
      <c r="C22">
        <v>0.632219592016247</v>
      </c>
      <c r="D22">
        <v>0.84860999194198217</v>
      </c>
      <c r="E22">
        <v>0.72522159548751008</v>
      </c>
      <c r="F22">
        <v>0.70591592801504166</v>
      </c>
      <c r="G22">
        <v>0.78271890948160072</v>
      </c>
      <c r="H22">
        <v>0.81797273704002138</v>
      </c>
      <c r="I22">
        <v>0.88425019931869253</v>
      </c>
      <c r="J22">
        <v>0.95250175158850958</v>
      </c>
      <c r="K22">
        <v>0.92169795366142393</v>
      </c>
      <c r="L22">
        <v>0.92109395762363799</v>
      </c>
      <c r="M22">
        <v>0.98511753762895304</v>
      </c>
      <c r="N22">
        <v>0.94312558272968505</v>
      </c>
      <c r="O22">
        <v>0.81695954983626218</v>
      </c>
      <c r="P22">
        <v>0.91497163414971638</v>
      </c>
      <c r="Q22">
        <v>0.88672109220054429</v>
      </c>
      <c r="R22">
        <v>0.91440094569223274</v>
      </c>
      <c r="S22">
        <v>0.90107317525438657</v>
      </c>
      <c r="T22">
        <v>0.91608169199663791</v>
      </c>
      <c r="U22">
        <v>0.94050296462891025</v>
      </c>
      <c r="V22">
        <v>0.9444785206388151</v>
      </c>
      <c r="W22">
        <v>0.93652740861900541</v>
      </c>
      <c r="X22">
        <v>0.93482359890047495</v>
      </c>
      <c r="Y22">
        <v>0.91778550171516859</v>
      </c>
    </row>
    <row r="23" spans="1:25" x14ac:dyDescent="0.45">
      <c r="A23" t="s">
        <v>37</v>
      </c>
      <c r="B23">
        <v>65535</v>
      </c>
      <c r="C23">
        <v>65535</v>
      </c>
      <c r="D23">
        <v>65535</v>
      </c>
      <c r="E23">
        <v>65535</v>
      </c>
      <c r="F23">
        <v>65535</v>
      </c>
      <c r="G23">
        <v>65535</v>
      </c>
      <c r="H23">
        <v>65535</v>
      </c>
      <c r="I23">
        <v>65535</v>
      </c>
      <c r="J23">
        <v>65535</v>
      </c>
      <c r="K23">
        <v>65535</v>
      </c>
      <c r="L23">
        <v>65535</v>
      </c>
      <c r="M23">
        <v>65535</v>
      </c>
      <c r="N23">
        <v>65535</v>
      </c>
      <c r="O23">
        <v>65535</v>
      </c>
      <c r="P23">
        <v>65535</v>
      </c>
      <c r="Q23">
        <v>65535</v>
      </c>
      <c r="R23">
        <v>65535</v>
      </c>
      <c r="S23">
        <v>65535</v>
      </c>
      <c r="T23">
        <v>65535</v>
      </c>
      <c r="U23">
        <v>65535</v>
      </c>
      <c r="V23">
        <v>65535</v>
      </c>
      <c r="W23">
        <v>65535</v>
      </c>
      <c r="X23">
        <v>65535</v>
      </c>
      <c r="Y23">
        <v>65535</v>
      </c>
    </row>
    <row r="24" spans="1:25" x14ac:dyDescent="0.45">
      <c r="A24" t="s">
        <v>48</v>
      </c>
      <c r="L24">
        <v>3.8051750380517509E-2</v>
      </c>
      <c r="M24">
        <v>7.6103500761035017E-2</v>
      </c>
      <c r="N24">
        <v>9.6783799880881469E-2</v>
      </c>
      <c r="O24">
        <v>0.1525728837372673</v>
      </c>
      <c r="P24">
        <v>0.13964622955180209</v>
      </c>
      <c r="Q24">
        <v>0.15294587046149752</v>
      </c>
      <c r="R24">
        <v>0.1540541738706388</v>
      </c>
      <c r="S24">
        <v>0.15516247727978011</v>
      </c>
      <c r="T24">
        <v>0.14851265682493239</v>
      </c>
      <c r="U24">
        <v>0.15586582367404284</v>
      </c>
      <c r="V24">
        <v>0.15255292652552924</v>
      </c>
      <c r="W24">
        <v>0.13213245604573401</v>
      </c>
      <c r="X24">
        <v>0.13711751430220961</v>
      </c>
      <c r="Y24">
        <v>0.13667567483614451</v>
      </c>
    </row>
    <row r="25" spans="1:25" x14ac:dyDescent="0.45">
      <c r="A25" t="s">
        <v>49</v>
      </c>
      <c r="G25">
        <v>0</v>
      </c>
      <c r="H25">
        <v>7.6103500761035017E-2</v>
      </c>
      <c r="I25">
        <v>0.19025875190258754</v>
      </c>
      <c r="J25">
        <v>0.12453300124533001</v>
      </c>
      <c r="K25">
        <v>8.3022000830220002E-2</v>
      </c>
      <c r="L25">
        <v>0.15841953219644023</v>
      </c>
      <c r="M25">
        <v>0.18180280737358362</v>
      </c>
      <c r="N25">
        <v>0.20480795057749127</v>
      </c>
      <c r="O25">
        <v>0.22998925597636316</v>
      </c>
      <c r="P25">
        <v>0.21689497716894979</v>
      </c>
      <c r="Q25">
        <v>0.23646444879321593</v>
      </c>
      <c r="R25">
        <v>0.23157208088714937</v>
      </c>
      <c r="S25">
        <v>0.24461839530332682</v>
      </c>
      <c r="T25">
        <v>0.21526418786692761</v>
      </c>
      <c r="U25">
        <v>0.21526418786692761</v>
      </c>
      <c r="V25">
        <v>0.24135681669928247</v>
      </c>
      <c r="W25">
        <v>0.23320287018917157</v>
      </c>
      <c r="X25">
        <v>0.23483365949119375</v>
      </c>
      <c r="Y25">
        <v>0.25277234181343772</v>
      </c>
    </row>
    <row r="28" spans="1:25" x14ac:dyDescent="0.45">
      <c r="A28" t="s">
        <v>77</v>
      </c>
    </row>
    <row r="29" spans="1:25" x14ac:dyDescent="0.45">
      <c r="A29" t="s">
        <v>39</v>
      </c>
      <c r="B29">
        <v>2000</v>
      </c>
      <c r="C29">
        <v>2001</v>
      </c>
      <c r="D29">
        <v>2002</v>
      </c>
      <c r="E29">
        <v>2003</v>
      </c>
      <c r="F29">
        <v>2004</v>
      </c>
      <c r="G29">
        <v>2005</v>
      </c>
      <c r="H29">
        <v>2006</v>
      </c>
      <c r="I29">
        <v>2007</v>
      </c>
      <c r="J29">
        <v>2008</v>
      </c>
      <c r="K29">
        <v>2009</v>
      </c>
      <c r="L29">
        <v>2010</v>
      </c>
      <c r="M29">
        <v>2011</v>
      </c>
      <c r="N29">
        <v>2012</v>
      </c>
      <c r="O29">
        <v>2013</v>
      </c>
      <c r="P29">
        <v>2014</v>
      </c>
      <c r="Q29">
        <v>2015</v>
      </c>
      <c r="R29">
        <v>2016</v>
      </c>
      <c r="S29">
        <v>2017</v>
      </c>
      <c r="T29">
        <v>2018</v>
      </c>
      <c r="U29">
        <v>2019</v>
      </c>
      <c r="V29">
        <v>2020</v>
      </c>
      <c r="W29">
        <v>2021</v>
      </c>
      <c r="X29">
        <v>2022</v>
      </c>
      <c r="Y29">
        <v>2023</v>
      </c>
    </row>
    <row r="30" spans="1:25" x14ac:dyDescent="0.45">
      <c r="A30" t="s">
        <v>31</v>
      </c>
      <c r="B30">
        <v>0.05</v>
      </c>
      <c r="C30">
        <v>0.05</v>
      </c>
      <c r="D30">
        <v>0.05</v>
      </c>
      <c r="E30">
        <v>0.01</v>
      </c>
      <c r="F30">
        <v>0.01</v>
      </c>
      <c r="G30">
        <v>0.01</v>
      </c>
      <c r="H30">
        <v>0.01</v>
      </c>
      <c r="I30">
        <v>0.01</v>
      </c>
      <c r="J30">
        <v>0.01</v>
      </c>
      <c r="K30">
        <v>0.01</v>
      </c>
      <c r="L30">
        <v>0.01</v>
      </c>
      <c r="M30">
        <v>0.01</v>
      </c>
      <c r="N30">
        <v>0.01</v>
      </c>
      <c r="O30">
        <v>0.03</v>
      </c>
      <c r="P30">
        <v>0.04</v>
      </c>
      <c r="Q30">
        <v>0.05</v>
      </c>
      <c r="R30">
        <v>0.06</v>
      </c>
      <c r="S30">
        <v>0.05</v>
      </c>
      <c r="T30">
        <v>7.0000000000000007E-2</v>
      </c>
      <c r="U30">
        <v>0.06</v>
      </c>
      <c r="V30">
        <v>0.05</v>
      </c>
      <c r="W30">
        <v>0.05</v>
      </c>
      <c r="X30">
        <v>0.05</v>
      </c>
      <c r="Y30">
        <v>0.05</v>
      </c>
    </row>
    <row r="31" spans="1:25" x14ac:dyDescent="0.45">
      <c r="A31" t="s">
        <v>33</v>
      </c>
      <c r="B31">
        <v>5.62</v>
      </c>
      <c r="C31">
        <v>5.62</v>
      </c>
      <c r="D31">
        <v>5.62</v>
      </c>
      <c r="E31">
        <v>5.62</v>
      </c>
      <c r="F31">
        <v>5.5</v>
      </c>
      <c r="G31">
        <v>5.5</v>
      </c>
      <c r="H31">
        <v>5.5</v>
      </c>
      <c r="I31">
        <v>5.5</v>
      </c>
      <c r="J31">
        <v>5.5</v>
      </c>
      <c r="K31">
        <v>5.63</v>
      </c>
      <c r="L31">
        <v>5.63</v>
      </c>
      <c r="M31">
        <v>6.32</v>
      </c>
      <c r="N31">
        <v>6.32</v>
      </c>
      <c r="O31">
        <v>6.11</v>
      </c>
      <c r="P31">
        <v>5.9</v>
      </c>
      <c r="Q31">
        <v>5.0599999999999996</v>
      </c>
      <c r="R31">
        <v>5.0599999999999996</v>
      </c>
      <c r="S31">
        <v>5.1100000000000003</v>
      </c>
      <c r="T31">
        <v>5.1100000000000003</v>
      </c>
      <c r="U31">
        <v>5.1100000000000003</v>
      </c>
      <c r="V31">
        <v>5.1100000000000003</v>
      </c>
      <c r="W31">
        <v>5.1100000000000003</v>
      </c>
      <c r="X31">
        <v>5.1100000000000003</v>
      </c>
      <c r="Y31">
        <v>5.1100000000000003</v>
      </c>
    </row>
    <row r="32" spans="1:25" x14ac:dyDescent="0.45">
      <c r="A32" t="s">
        <v>35</v>
      </c>
      <c r="B32">
        <v>1.1100000000000001</v>
      </c>
      <c r="C32">
        <v>1.1100000000000001</v>
      </c>
      <c r="D32">
        <v>1.1100000000000001</v>
      </c>
      <c r="E32">
        <v>1.1100000000000001</v>
      </c>
      <c r="F32">
        <v>1.1100000000000001</v>
      </c>
      <c r="G32">
        <v>1.1100000000000001</v>
      </c>
      <c r="H32">
        <v>1.1100000000000001</v>
      </c>
      <c r="I32">
        <v>1.1499999999999999</v>
      </c>
      <c r="J32">
        <v>1.1499999999999999</v>
      </c>
      <c r="K32">
        <v>1.1499999999999999</v>
      </c>
      <c r="L32">
        <v>1.1499999999999999</v>
      </c>
      <c r="M32">
        <v>1.2</v>
      </c>
      <c r="N32">
        <v>1.2</v>
      </c>
      <c r="O32">
        <v>1.2</v>
      </c>
      <c r="P32">
        <v>1.2</v>
      </c>
      <c r="Q32">
        <v>1.2</v>
      </c>
      <c r="R32">
        <v>1.2</v>
      </c>
      <c r="S32">
        <v>1.2</v>
      </c>
      <c r="T32">
        <v>1.2</v>
      </c>
      <c r="U32">
        <v>1.2</v>
      </c>
      <c r="V32">
        <v>1.2</v>
      </c>
      <c r="W32">
        <v>1.2</v>
      </c>
      <c r="X32">
        <v>1.2</v>
      </c>
      <c r="Y32">
        <v>1.2</v>
      </c>
    </row>
    <row r="33" spans="1:25" x14ac:dyDescent="0.45">
      <c r="A33" t="s">
        <v>46</v>
      </c>
      <c r="B33">
        <v>1.02</v>
      </c>
      <c r="C33">
        <v>0.84</v>
      </c>
      <c r="D33">
        <v>1.08</v>
      </c>
      <c r="E33">
        <v>1.65</v>
      </c>
      <c r="F33">
        <v>1.98</v>
      </c>
      <c r="G33">
        <v>1.98</v>
      </c>
      <c r="H33">
        <v>1.98</v>
      </c>
      <c r="I33">
        <v>2.0099999999999998</v>
      </c>
      <c r="J33">
        <v>2.12</v>
      </c>
      <c r="K33">
        <v>2.14</v>
      </c>
      <c r="L33">
        <v>2.1800000000000002</v>
      </c>
      <c r="M33">
        <v>2.2400000000000002</v>
      </c>
      <c r="N33">
        <v>2.3199999999999998</v>
      </c>
      <c r="O33">
        <v>2.34</v>
      </c>
      <c r="P33">
        <v>2.36</v>
      </c>
      <c r="Q33">
        <v>2.36</v>
      </c>
      <c r="R33">
        <v>2.36</v>
      </c>
      <c r="S33">
        <v>2.5099999999999998</v>
      </c>
      <c r="T33">
        <v>2.5099999999999998</v>
      </c>
      <c r="U33">
        <v>2.5099999999999998</v>
      </c>
      <c r="V33">
        <v>2.5099999999999998</v>
      </c>
      <c r="W33">
        <v>2.5099999999999998</v>
      </c>
      <c r="X33">
        <v>2.5299999999999998</v>
      </c>
      <c r="Y33">
        <v>2.5299999999999998</v>
      </c>
    </row>
    <row r="34" spans="1:25" x14ac:dyDescent="0.45">
      <c r="A34" t="s">
        <v>47</v>
      </c>
      <c r="B34">
        <v>3.53</v>
      </c>
      <c r="C34">
        <v>3.53</v>
      </c>
      <c r="D34">
        <v>2.72</v>
      </c>
      <c r="E34">
        <v>2.72</v>
      </c>
      <c r="F34">
        <v>2.72</v>
      </c>
      <c r="G34">
        <v>2.72</v>
      </c>
      <c r="H34">
        <v>2.72</v>
      </c>
      <c r="I34">
        <v>1.89</v>
      </c>
      <c r="J34">
        <v>1.89</v>
      </c>
      <c r="K34">
        <v>1.89</v>
      </c>
      <c r="L34">
        <v>1.89</v>
      </c>
      <c r="M34">
        <v>1.89</v>
      </c>
      <c r="N34">
        <v>1.91</v>
      </c>
      <c r="O34">
        <v>1.98</v>
      </c>
      <c r="P34">
        <v>1.98</v>
      </c>
      <c r="Q34">
        <v>1.98</v>
      </c>
      <c r="R34">
        <v>1.97</v>
      </c>
      <c r="S34">
        <v>1.97</v>
      </c>
      <c r="T34">
        <v>2.0099999999999998</v>
      </c>
      <c r="U34">
        <v>2.0099999999999998</v>
      </c>
      <c r="V34">
        <v>2.0099999999999998</v>
      </c>
      <c r="W34">
        <v>2.0099999999999998</v>
      </c>
      <c r="X34">
        <v>2.0099999999999998</v>
      </c>
      <c r="Y34">
        <v>2.0099999999999998</v>
      </c>
    </row>
    <row r="35" spans="1:25" x14ac:dyDescent="0.45">
      <c r="A35" t="s">
        <v>37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45">
      <c r="A36" t="s">
        <v>48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0.03</v>
      </c>
      <c r="M36">
        <v>0.15</v>
      </c>
      <c r="N36">
        <v>0.92</v>
      </c>
      <c r="O36">
        <v>1.04</v>
      </c>
      <c r="P36">
        <v>1.03</v>
      </c>
      <c r="Q36">
        <v>1.03</v>
      </c>
      <c r="R36">
        <v>1.03</v>
      </c>
      <c r="S36">
        <v>1.03</v>
      </c>
      <c r="T36">
        <v>1.03</v>
      </c>
      <c r="U36">
        <v>1.04</v>
      </c>
      <c r="V36">
        <v>1.1000000000000001</v>
      </c>
      <c r="W36">
        <v>1.27</v>
      </c>
      <c r="X36">
        <v>1.74</v>
      </c>
      <c r="Y36">
        <v>2.94</v>
      </c>
    </row>
    <row r="37" spans="1:25" x14ac:dyDescent="0.45">
      <c r="A37" t="s">
        <v>49</v>
      </c>
      <c r="B37">
        <v>0</v>
      </c>
      <c r="C37">
        <v>0</v>
      </c>
      <c r="D37">
        <v>0</v>
      </c>
      <c r="E37">
        <v>0</v>
      </c>
      <c r="F37">
        <v>0</v>
      </c>
      <c r="G37">
        <v>0.01</v>
      </c>
      <c r="H37">
        <v>0.03</v>
      </c>
      <c r="I37">
        <v>0.03</v>
      </c>
      <c r="J37">
        <v>0.11</v>
      </c>
      <c r="K37">
        <v>0.33</v>
      </c>
      <c r="L37">
        <v>0.49</v>
      </c>
      <c r="M37">
        <v>0.54</v>
      </c>
      <c r="N37">
        <v>0.68</v>
      </c>
      <c r="O37">
        <v>0.68</v>
      </c>
      <c r="P37">
        <v>0.7</v>
      </c>
      <c r="Q37">
        <v>0.7</v>
      </c>
      <c r="R37">
        <v>0.7</v>
      </c>
      <c r="S37">
        <v>0.7</v>
      </c>
      <c r="T37">
        <v>0.7</v>
      </c>
      <c r="U37">
        <v>0.7</v>
      </c>
      <c r="V37">
        <v>0.7</v>
      </c>
      <c r="W37">
        <v>0.7</v>
      </c>
      <c r="X37">
        <v>0.7</v>
      </c>
      <c r="Y37">
        <v>0.7</v>
      </c>
    </row>
    <row r="40" spans="1:25" x14ac:dyDescent="0.45">
      <c r="A40" t="s">
        <v>78</v>
      </c>
    </row>
    <row r="41" spans="1:25" x14ac:dyDescent="0.45">
      <c r="A41" t="s">
        <v>39</v>
      </c>
      <c r="B41">
        <v>2000</v>
      </c>
      <c r="C41">
        <v>2001</v>
      </c>
      <c r="D41">
        <v>2002</v>
      </c>
      <c r="E41">
        <v>2003</v>
      </c>
      <c r="F41">
        <v>2004</v>
      </c>
      <c r="G41">
        <v>2005</v>
      </c>
      <c r="H41">
        <v>2006</v>
      </c>
      <c r="I41">
        <v>2007</v>
      </c>
      <c r="J41">
        <v>2008</v>
      </c>
      <c r="K41">
        <v>2009</v>
      </c>
      <c r="L41">
        <v>2010</v>
      </c>
      <c r="M41">
        <v>2011</v>
      </c>
      <c r="N41">
        <v>2012</v>
      </c>
      <c r="O41">
        <v>2013</v>
      </c>
      <c r="P41">
        <v>2014</v>
      </c>
      <c r="Q41">
        <v>2015</v>
      </c>
      <c r="R41">
        <v>2016</v>
      </c>
      <c r="S41">
        <v>2017</v>
      </c>
      <c r="T41">
        <v>2018</v>
      </c>
      <c r="U41">
        <v>2019</v>
      </c>
      <c r="V41">
        <v>2020</v>
      </c>
      <c r="W41">
        <v>2021</v>
      </c>
      <c r="X41">
        <v>2022</v>
      </c>
      <c r="Y41">
        <v>2023</v>
      </c>
    </row>
    <row r="42" spans="1:25" x14ac:dyDescent="0.45">
      <c r="A42" t="s">
        <v>31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0.02</v>
      </c>
      <c r="K42">
        <v>0.01</v>
      </c>
      <c r="L42">
        <v>0.04</v>
      </c>
      <c r="M42">
        <v>0.06</v>
      </c>
      <c r="N42">
        <v>7.0000000000000007E-2</v>
      </c>
      <c r="O42">
        <v>0.11</v>
      </c>
      <c r="P42">
        <v>0.2</v>
      </c>
      <c r="Q42">
        <v>0.27</v>
      </c>
      <c r="R42">
        <v>0.35</v>
      </c>
      <c r="S42">
        <v>0.4</v>
      </c>
      <c r="T42">
        <v>1.57</v>
      </c>
      <c r="U42">
        <v>1.82</v>
      </c>
      <c r="V42">
        <v>1.7</v>
      </c>
      <c r="W42">
        <v>2.59</v>
      </c>
      <c r="X42">
        <v>2.2400000000000002</v>
      </c>
      <c r="Y42">
        <v>2.1800000000000002</v>
      </c>
    </row>
    <row r="43" spans="1:25" x14ac:dyDescent="0.45">
      <c r="A43" t="s">
        <v>33</v>
      </c>
      <c r="B43">
        <v>16.940000000000001</v>
      </c>
      <c r="C43">
        <v>19.5</v>
      </c>
      <c r="D43">
        <v>17.18</v>
      </c>
      <c r="E43">
        <v>19.239999999999998</v>
      </c>
      <c r="F43">
        <v>18.899999999999999</v>
      </c>
      <c r="G43">
        <v>18.46</v>
      </c>
      <c r="H43">
        <v>19.09</v>
      </c>
      <c r="I43">
        <v>22.37</v>
      </c>
      <c r="J43">
        <v>23.18</v>
      </c>
      <c r="K43">
        <v>21.1</v>
      </c>
      <c r="L43">
        <v>22.61</v>
      </c>
      <c r="M43">
        <v>27.53</v>
      </c>
      <c r="N43">
        <v>22.87</v>
      </c>
      <c r="O43">
        <v>19.39</v>
      </c>
      <c r="P43">
        <v>21.31</v>
      </c>
      <c r="Q43">
        <v>22.53</v>
      </c>
      <c r="R43">
        <v>19.37</v>
      </c>
      <c r="S43">
        <v>20.92</v>
      </c>
      <c r="T43">
        <v>18.66</v>
      </c>
      <c r="U43">
        <v>17.2</v>
      </c>
      <c r="V43">
        <v>13.51</v>
      </c>
      <c r="W43">
        <v>17.09</v>
      </c>
      <c r="X43">
        <v>21.79</v>
      </c>
      <c r="Y43">
        <v>11.56</v>
      </c>
    </row>
    <row r="44" spans="1:25" x14ac:dyDescent="0.45">
      <c r="A44" t="s">
        <v>35</v>
      </c>
      <c r="B44">
        <v>1.91</v>
      </c>
      <c r="C44">
        <v>1.91</v>
      </c>
      <c r="D44">
        <v>1.54</v>
      </c>
      <c r="E44">
        <v>1.76</v>
      </c>
      <c r="F44">
        <v>1.49</v>
      </c>
      <c r="G44">
        <v>1.73</v>
      </c>
      <c r="H44">
        <v>2.16</v>
      </c>
      <c r="I44">
        <v>2.34</v>
      </c>
      <c r="J44">
        <v>2.36</v>
      </c>
      <c r="K44">
        <v>1.96</v>
      </c>
      <c r="L44">
        <v>1.97</v>
      </c>
      <c r="M44">
        <v>2.08</v>
      </c>
      <c r="N44">
        <v>2.36</v>
      </c>
      <c r="O44">
        <v>2.34</v>
      </c>
      <c r="P44">
        <v>2.14</v>
      </c>
      <c r="Q44">
        <v>1.86</v>
      </c>
      <c r="R44">
        <v>2.0499999999999998</v>
      </c>
      <c r="S44">
        <v>1.93</v>
      </c>
      <c r="T44">
        <v>2.02</v>
      </c>
      <c r="U44">
        <v>2.15</v>
      </c>
      <c r="V44">
        <v>2.29</v>
      </c>
      <c r="W44">
        <v>3.05</v>
      </c>
      <c r="X44">
        <v>2.0499999999999998</v>
      </c>
      <c r="Y44">
        <v>1.56</v>
      </c>
    </row>
    <row r="45" spans="1:25" x14ac:dyDescent="0.45">
      <c r="A45" t="s">
        <v>46</v>
      </c>
      <c r="B45">
        <v>2.63</v>
      </c>
      <c r="C45">
        <v>1.65</v>
      </c>
      <c r="D45">
        <v>2.12</v>
      </c>
      <c r="E45">
        <v>2.99</v>
      </c>
      <c r="F45">
        <v>3.14</v>
      </c>
      <c r="G45">
        <v>4.3</v>
      </c>
      <c r="H45">
        <v>4.21</v>
      </c>
      <c r="I45">
        <v>2.83</v>
      </c>
      <c r="J45">
        <v>2.79</v>
      </c>
      <c r="K45">
        <v>3.43</v>
      </c>
      <c r="L45">
        <v>5.03</v>
      </c>
      <c r="M45">
        <v>2.87</v>
      </c>
      <c r="N45">
        <v>3.18</v>
      </c>
      <c r="O45">
        <v>4.04</v>
      </c>
      <c r="P45">
        <v>4.5999999999999996</v>
      </c>
      <c r="Q45">
        <v>5.65</v>
      </c>
      <c r="R45">
        <v>3.88</v>
      </c>
      <c r="S45">
        <v>2.83</v>
      </c>
      <c r="T45">
        <v>5.15</v>
      </c>
      <c r="U45">
        <v>2.93</v>
      </c>
      <c r="V45">
        <v>2.82</v>
      </c>
      <c r="W45">
        <v>4.82</v>
      </c>
      <c r="X45">
        <v>3.8</v>
      </c>
      <c r="Y45">
        <v>3.11</v>
      </c>
    </row>
    <row r="46" spans="1:25" x14ac:dyDescent="0.45">
      <c r="A46" t="s">
        <v>47</v>
      </c>
      <c r="B46">
        <v>18.18</v>
      </c>
      <c r="C46">
        <v>19.55</v>
      </c>
      <c r="D46">
        <v>20.22</v>
      </c>
      <c r="E46">
        <v>17.28</v>
      </c>
      <c r="F46">
        <v>16.82</v>
      </c>
      <c r="G46">
        <v>18.649999999999999</v>
      </c>
      <c r="H46">
        <v>19.489999999999998</v>
      </c>
      <c r="I46">
        <v>14.64</v>
      </c>
      <c r="J46">
        <v>15.77</v>
      </c>
      <c r="K46">
        <v>15.26</v>
      </c>
      <c r="L46">
        <v>15.25</v>
      </c>
      <c r="M46">
        <v>16.309999999999999</v>
      </c>
      <c r="N46">
        <v>15.78</v>
      </c>
      <c r="O46">
        <v>14.17</v>
      </c>
      <c r="P46">
        <v>15.87</v>
      </c>
      <c r="Q46">
        <v>15.38</v>
      </c>
      <c r="R46">
        <v>15.78</v>
      </c>
      <c r="S46">
        <v>15.55</v>
      </c>
      <c r="T46">
        <v>16.13</v>
      </c>
      <c r="U46">
        <v>16.559999999999999</v>
      </c>
      <c r="V46">
        <v>16.63</v>
      </c>
      <c r="W46">
        <v>16.489999999999998</v>
      </c>
      <c r="X46">
        <v>16.46</v>
      </c>
      <c r="Y46">
        <v>16.16</v>
      </c>
    </row>
    <row r="47" spans="1:25" x14ac:dyDescent="0.45">
      <c r="A47" t="s">
        <v>37</v>
      </c>
      <c r="B47">
        <v>0.93</v>
      </c>
      <c r="C47">
        <v>0.83</v>
      </c>
      <c r="D47">
        <v>1.02</v>
      </c>
      <c r="E47">
        <v>1.01</v>
      </c>
      <c r="F47">
        <v>1.01</v>
      </c>
      <c r="G47">
        <v>0.75</v>
      </c>
      <c r="H47">
        <v>0.47</v>
      </c>
      <c r="I47">
        <v>0.59</v>
      </c>
      <c r="J47">
        <v>0.25</v>
      </c>
      <c r="K47">
        <v>0.31</v>
      </c>
      <c r="L47">
        <v>0.34</v>
      </c>
      <c r="M47">
        <v>0.15</v>
      </c>
      <c r="N47">
        <v>0.2</v>
      </c>
      <c r="O47">
        <v>0.21</v>
      </c>
      <c r="P47">
        <v>0.21</v>
      </c>
      <c r="Q47">
        <v>0.19</v>
      </c>
      <c r="R47">
        <v>0.28999999999999998</v>
      </c>
      <c r="S47">
        <v>0.31</v>
      </c>
      <c r="T47">
        <v>0.32</v>
      </c>
      <c r="U47">
        <v>0.32</v>
      </c>
      <c r="V47">
        <v>0.24</v>
      </c>
      <c r="W47">
        <v>0.28000000000000003</v>
      </c>
      <c r="X47">
        <v>0.35</v>
      </c>
      <c r="Y47">
        <v>0.35</v>
      </c>
    </row>
    <row r="48" spans="1:25" x14ac:dyDescent="0.45">
      <c r="A48" t="s"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0.01</v>
      </c>
      <c r="M48">
        <v>0.1</v>
      </c>
      <c r="N48">
        <v>0.78</v>
      </c>
      <c r="O48">
        <v>1.39</v>
      </c>
      <c r="P48">
        <v>1.26</v>
      </c>
      <c r="Q48">
        <v>1.38</v>
      </c>
      <c r="R48">
        <v>1.39</v>
      </c>
      <c r="S48">
        <v>1.4</v>
      </c>
      <c r="T48">
        <v>1.34</v>
      </c>
      <c r="U48">
        <v>1.42</v>
      </c>
      <c r="V48">
        <v>1.47</v>
      </c>
      <c r="W48">
        <v>1.47</v>
      </c>
      <c r="X48">
        <v>2.09</v>
      </c>
      <c r="Y48">
        <v>3.52</v>
      </c>
    </row>
    <row r="49" spans="1:25" x14ac:dyDescent="0.45">
      <c r="A49" t="s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0.02</v>
      </c>
      <c r="I49">
        <v>0.05</v>
      </c>
      <c r="J49">
        <v>0.12</v>
      </c>
      <c r="K49">
        <v>0.24</v>
      </c>
      <c r="L49">
        <v>0.68</v>
      </c>
      <c r="M49">
        <v>0.86</v>
      </c>
      <c r="N49">
        <v>1.22</v>
      </c>
      <c r="O49">
        <v>1.37</v>
      </c>
      <c r="P49">
        <v>1.33</v>
      </c>
      <c r="Q49">
        <v>1.45</v>
      </c>
      <c r="R49">
        <v>1.42</v>
      </c>
      <c r="S49">
        <v>1.5</v>
      </c>
      <c r="T49">
        <v>1.32</v>
      </c>
      <c r="U49">
        <v>1.32</v>
      </c>
      <c r="V49">
        <v>1.48</v>
      </c>
      <c r="W49">
        <v>1.43</v>
      </c>
      <c r="X49">
        <v>1.44</v>
      </c>
      <c r="Y49">
        <v>1.55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2025-07-29T00:54:18Z</dcterms:modified>
</cp:coreProperties>
</file>