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E1790A17-5CF9-4D77-8F58-B7D888B0440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D15" i="1"/>
  <c r="D6" i="1"/>
  <c r="D7" i="1"/>
  <c r="D8" i="1"/>
  <c r="D5" i="1"/>
</calcChain>
</file>

<file path=xl/sharedStrings.xml><?xml version="1.0" encoding="utf-8"?>
<sst xmlns="http://schemas.openxmlformats.org/spreadsheetml/2006/main" count="119" uniqueCount="49">
  <si>
    <t>bioenergy</t>
  </si>
  <si>
    <t>coal</t>
  </si>
  <si>
    <t>gas</t>
  </si>
  <si>
    <t>oil</t>
  </si>
  <si>
    <t>iso_code</t>
  </si>
  <si>
    <t>model_fuel</t>
  </si>
  <si>
    <t>generation_twh_gem_irena</t>
  </si>
  <si>
    <t>generation_twh_gem_ember</t>
  </si>
  <si>
    <t>generation_twh_irena</t>
  </si>
  <si>
    <t>generation_twh_ember</t>
  </si>
  <si>
    <t>utilization_factor_irena</t>
  </si>
  <si>
    <t>utilization_factor_ember</t>
  </si>
  <si>
    <t>geothermal</t>
  </si>
  <si>
    <t>hydro</t>
  </si>
  <si>
    <t>nuclear</t>
  </si>
  <si>
    <t>solar</t>
  </si>
  <si>
    <t>wind</t>
  </si>
  <si>
    <t>process</t>
  </si>
  <si>
    <t>pset_ci</t>
  </si>
  <si>
    <t>ep*</t>
  </si>
  <si>
    <t>AFA</t>
  </si>
  <si>
    <t>~TFM_INS-AT</t>
  </si>
  <si>
    <t>~TFM_INS</t>
  </si>
  <si>
    <t>attribute</t>
  </si>
  <si>
    <t>START</t>
  </si>
  <si>
    <t>value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</si>
  <si>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</si>
  <si>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</si>
  <si>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</si>
  <si>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</si>
  <si>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</si>
  <si>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</si>
  <si>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Marine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</si>
  <si>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</si>
  <si>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</si>
  <si>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</si>
  <si>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</si>
  <si>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</si>
  <si>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</si>
  <si>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other_indexes</t>
  </si>
  <si>
    <t>cset_cn</t>
  </si>
  <si>
    <t>VDA_EMCB</t>
  </si>
  <si>
    <t>CO2</t>
  </si>
  <si>
    <t>ITA</t>
  </si>
  <si>
    <t>IRENA Utilization Factors</t>
  </si>
  <si>
    <t>source</t>
  </si>
  <si>
    <t>IRENA</t>
  </si>
  <si>
    <t>EMBER Utilization Factors</t>
  </si>
  <si>
    <t>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</si>
</sst>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27"/>
  <sheetViews>
    <sheetView workbookViewId="0">
      <selection activeCell="E15" sqref="E15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6" width="9.6640625" bestFit="1" customWidth="1"/>
    <col min="7" max="7" width="4.86328125" bestFit="1" customWidth="1"/>
    <col min="10" max="10" width="18.796875" bestFit="1" customWidth="1"/>
  </cols>
  <sheetData>
    <row r="3" spans="2:12" x14ac:dyDescent="0.45">
      <c r="B3" t="s">
        <v>21</v>
      </c>
    </row>
    <row r="4" spans="2:12" x14ac:dyDescent="0.45">
      <c r="B4" t="s">
        <v>18</v>
      </c>
      <c r="C4" t="s">
        <v>17</v>
      </c>
      <c r="D4" t="s">
        <v>20</v>
      </c>
    </row>
    <row r="5" spans="2:12" x14ac:dyDescent="0.45">
      <c r="B5" t="s">
        <v>13</v>
      </c>
      <c r="C5" t="s">
        <v>19</v>
      </c>
      <c r="D5">
        <f>VLOOKUP(B5,historical_data!$B$2:$J$12,MATCH(Veda!$J5,historical_data!$B$1:$I$1,0),FALSE)</f>
        <v>0.15</v>
      </c>
      <c r="J5" t="s">
        <v>10</v>
      </c>
    </row>
    <row r="6" spans="2:12" x14ac:dyDescent="0.45">
      <c r="B6" t="s">
        <v>15</v>
      </c>
      <c r="C6" t="s">
        <v>19</v>
      </c>
      <c r="D6">
        <f>VLOOKUP(B6,historical_data!$B$2:$J$12,MATCH(Veda!$J6,historical_data!$B$1:$I$1,0),FALSE)</f>
        <v>0.13</v>
      </c>
      <c r="J6" t="s">
        <v>10</v>
      </c>
    </row>
    <row r="7" spans="2:12" x14ac:dyDescent="0.45">
      <c r="B7" t="s">
        <v>16</v>
      </c>
      <c r="C7" t="s">
        <v>19</v>
      </c>
      <c r="D7">
        <f>VLOOKUP(B7,historical_data!$B$2:$J$12,MATCH(Veda!$J7,historical_data!$B$1:$I$1,0),FALSE)</f>
        <v>0.2</v>
      </c>
      <c r="J7" t="s">
        <v>10</v>
      </c>
    </row>
    <row r="8" spans="2:12" x14ac:dyDescent="0.45">
      <c r="B8" t="s">
        <v>14</v>
      </c>
      <c r="C8" t="s">
        <v>19</v>
      </c>
      <c r="D8" t="e">
        <f>VLOOKUP(B8,historical_data!$B$2:$J$12,MATCH(Veda!$J8,historical_data!$B$1:$I$1,0),FALSE)</f>
        <v>#N/A</v>
      </c>
      <c r="J8" t="s">
        <v>11</v>
      </c>
    </row>
    <row r="10" spans="2:12" ht="14.65" customHeight="1" x14ac:dyDescent="0.45"/>
    <row r="11" spans="2:12" ht="14.65" customHeight="1" x14ac:dyDescent="0.45"/>
    <row r="13" spans="2:12" x14ac:dyDescent="0.45">
      <c r="B13" t="s">
        <v>22</v>
      </c>
    </row>
    <row r="14" spans="2:12" x14ac:dyDescent="0.45">
      <c r="B14" t="s">
        <v>23</v>
      </c>
      <c r="C14" t="s">
        <v>25</v>
      </c>
      <c r="D14" t="s">
        <v>17</v>
      </c>
    </row>
    <row r="15" spans="2:12" x14ac:dyDescent="0.45">
      <c r="B15" t="s">
        <v>24</v>
      </c>
      <c r="C15">
        <v>2100</v>
      </c>
      <c r="D15" s="1" t="str">
        <f>_xlfn.TEXTJOIN(",",TRUE,L15:L27)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</v>
      </c>
      <c r="L15" t="s">
        <v>26</v>
      </c>
    </row>
    <row r="16" spans="2:12" x14ac:dyDescent="0.45">
      <c r="L16" t="s">
        <v>27</v>
      </c>
    </row>
    <row r="17" spans="2:12" x14ac:dyDescent="0.45">
      <c r="L17" t="s">
        <v>28</v>
      </c>
    </row>
    <row r="18" spans="2:12" x14ac:dyDescent="0.45">
      <c r="L18" t="s">
        <v>29</v>
      </c>
    </row>
    <row r="19" spans="2:12" x14ac:dyDescent="0.45">
      <c r="L19" t="s">
        <v>30</v>
      </c>
    </row>
    <row r="20" spans="2:12" x14ac:dyDescent="0.45">
      <c r="B20" t="s">
        <v>22</v>
      </c>
      <c r="L20" t="s">
        <v>31</v>
      </c>
    </row>
    <row r="21" spans="2:12" x14ac:dyDescent="0.45">
      <c r="B21" t="s">
        <v>23</v>
      </c>
      <c r="C21" t="s">
        <v>40</v>
      </c>
      <c r="D21" t="s">
        <v>39</v>
      </c>
      <c r="E21" t="s">
        <v>25</v>
      </c>
      <c r="L21" t="s">
        <v>32</v>
      </c>
    </row>
    <row r="22" spans="2:12" x14ac:dyDescent="0.45">
      <c r="B22" t="s">
        <v>41</v>
      </c>
      <c r="C22" t="s">
        <v>1</v>
      </c>
      <c r="D22" t="s">
        <v>42</v>
      </c>
      <c r="E22">
        <f>G22*3.6</f>
        <v>338.40000000000003</v>
      </c>
      <c r="G22">
        <v>94</v>
      </c>
      <c r="L22" t="s">
        <v>33</v>
      </c>
    </row>
    <row r="23" spans="2:12" x14ac:dyDescent="0.45">
      <c r="B23" t="s">
        <v>41</v>
      </c>
      <c r="C23" t="s">
        <v>2</v>
      </c>
      <c r="D23" t="s">
        <v>42</v>
      </c>
      <c r="E23">
        <f t="shared" ref="E23:E24" si="0">G23*3.6</f>
        <v>198</v>
      </c>
      <c r="G23">
        <v>55</v>
      </c>
      <c r="L23" t="s">
        <v>34</v>
      </c>
    </row>
    <row r="24" spans="2:12" x14ac:dyDescent="0.45">
      <c r="B24" t="s">
        <v>41</v>
      </c>
      <c r="C24" t="s">
        <v>3</v>
      </c>
      <c r="D24" t="s">
        <v>42</v>
      </c>
      <c r="E24">
        <f t="shared" si="0"/>
        <v>252</v>
      </c>
      <c r="G24">
        <v>70</v>
      </c>
      <c r="L24" t="s">
        <v>35</v>
      </c>
    </row>
    <row r="25" spans="2:12" x14ac:dyDescent="0.45">
      <c r="L25" t="s">
        <v>36</v>
      </c>
    </row>
    <row r="26" spans="2:12" x14ac:dyDescent="0.45">
      <c r="L26" t="s">
        <v>37</v>
      </c>
    </row>
    <row r="27" spans="2:12" x14ac:dyDescent="0.45">
      <c r="L27" s="2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0"/>
  <sheetViews>
    <sheetView tabSelected="1" workbookViewId="0">
      <selection activeCell="G7" sqref="G7"/>
    </sheetView>
  </sheetViews>
  <sheetFormatPr defaultRowHeight="14.25" x14ac:dyDescent="0.45"/>
  <cols>
    <col min="1" max="1" width="7.796875" bestFit="1" customWidth="1"/>
    <col min="2" max="2" width="9.73046875" bestFit="1" customWidth="1"/>
    <col min="3" max="3" width="22.265625" bestFit="1" customWidth="1"/>
    <col min="4" max="4" width="23.3984375" bestFit="1" customWidth="1"/>
    <col min="5" max="5" width="18" bestFit="1" customWidth="1"/>
    <col min="6" max="7" width="19.1328125" bestFit="1" customWidth="1"/>
    <col min="8" max="8" width="20.265625" bestFit="1" customWidth="1"/>
  </cols>
  <sheetData>
    <row r="1" spans="1:26" x14ac:dyDescent="0.4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26" x14ac:dyDescent="0.45">
      <c r="A2" t="s">
        <v>43</v>
      </c>
      <c r="B2" t="s">
        <v>0</v>
      </c>
      <c r="C2">
        <v>3.1</v>
      </c>
      <c r="D2">
        <v>3.3</v>
      </c>
      <c r="E2">
        <v>17.600000000000001</v>
      </c>
      <c r="F2">
        <v>23.5</v>
      </c>
      <c r="G2">
        <v>0.59</v>
      </c>
      <c r="H2">
        <v>0.64</v>
      </c>
    </row>
    <row r="3" spans="1:26" x14ac:dyDescent="0.45">
      <c r="A3" t="s">
        <v>43</v>
      </c>
      <c r="B3" t="s">
        <v>1</v>
      </c>
      <c r="D3">
        <v>17.2</v>
      </c>
      <c r="F3">
        <v>22.6</v>
      </c>
      <c r="H3">
        <v>0.38</v>
      </c>
    </row>
    <row r="4" spans="1:26" x14ac:dyDescent="0.45">
      <c r="A4" t="s">
        <v>43</v>
      </c>
      <c r="B4" t="s">
        <v>2</v>
      </c>
      <c r="D4">
        <v>111.9</v>
      </c>
      <c r="F4">
        <v>141.5</v>
      </c>
      <c r="H4">
        <v>0.28999999999999998</v>
      </c>
    </row>
    <row r="5" spans="1:26" x14ac:dyDescent="0.45">
      <c r="A5" t="s">
        <v>43</v>
      </c>
      <c r="B5" t="s">
        <v>12</v>
      </c>
      <c r="C5">
        <v>6.3</v>
      </c>
      <c r="E5">
        <v>5.8</v>
      </c>
      <c r="G5">
        <v>0.86</v>
      </c>
    </row>
    <row r="6" spans="1:26" x14ac:dyDescent="0.45">
      <c r="A6" t="s">
        <v>43</v>
      </c>
      <c r="B6" t="s">
        <v>13</v>
      </c>
      <c r="C6">
        <v>20.7</v>
      </c>
      <c r="D6">
        <v>23.4</v>
      </c>
      <c r="E6">
        <v>30.3</v>
      </c>
      <c r="F6">
        <v>28.4</v>
      </c>
      <c r="G6">
        <v>0.15</v>
      </c>
      <c r="H6">
        <v>0.17</v>
      </c>
    </row>
    <row r="7" spans="1:26" x14ac:dyDescent="0.45">
      <c r="A7" t="s">
        <v>43</v>
      </c>
      <c r="B7" t="s">
        <v>3</v>
      </c>
      <c r="C7">
        <v>0.6</v>
      </c>
      <c r="D7">
        <v>24</v>
      </c>
      <c r="E7">
        <v>16</v>
      </c>
      <c r="F7">
        <v>15.6</v>
      </c>
      <c r="G7">
        <v>0.03</v>
      </c>
      <c r="H7">
        <v>1.24</v>
      </c>
    </row>
    <row r="8" spans="1:26" x14ac:dyDescent="0.45">
      <c r="A8" t="s">
        <v>43</v>
      </c>
      <c r="B8" t="s">
        <v>15</v>
      </c>
      <c r="C8">
        <v>5.4</v>
      </c>
      <c r="D8">
        <v>5.4</v>
      </c>
      <c r="E8">
        <v>28.1</v>
      </c>
      <c r="F8">
        <v>28.1</v>
      </c>
      <c r="G8">
        <v>0.13</v>
      </c>
      <c r="H8">
        <v>0.13</v>
      </c>
    </row>
    <row r="9" spans="1:26" x14ac:dyDescent="0.45">
      <c r="A9" t="s">
        <v>43</v>
      </c>
      <c r="B9" t="s">
        <v>16</v>
      </c>
      <c r="C9">
        <v>17</v>
      </c>
      <c r="D9">
        <v>16.8</v>
      </c>
      <c r="E9">
        <v>20.5</v>
      </c>
      <c r="F9">
        <v>20.3</v>
      </c>
      <c r="G9">
        <v>0.2</v>
      </c>
      <c r="H9">
        <v>0.2</v>
      </c>
    </row>
    <row r="12" spans="1:26" x14ac:dyDescent="0.45">
      <c r="A12" t="s">
        <v>44</v>
      </c>
    </row>
    <row r="13" spans="1:26" x14ac:dyDescent="0.45">
      <c r="A13" t="s">
        <v>45</v>
      </c>
      <c r="B13" t="s">
        <v>4</v>
      </c>
      <c r="C13" t="s">
        <v>5</v>
      </c>
      <c r="D13">
        <v>2000</v>
      </c>
      <c r="E13">
        <v>2001</v>
      </c>
      <c r="F13">
        <v>2002</v>
      </c>
      <c r="G13">
        <v>2003</v>
      </c>
      <c r="H13">
        <v>2004</v>
      </c>
      <c r="I13">
        <v>2005</v>
      </c>
      <c r="J13">
        <v>2006</v>
      </c>
      <c r="K13">
        <v>2007</v>
      </c>
      <c r="L13">
        <v>2008</v>
      </c>
      <c r="M13">
        <v>2009</v>
      </c>
      <c r="N13">
        <v>2010</v>
      </c>
      <c r="O13">
        <v>2011</v>
      </c>
      <c r="P13">
        <v>2012</v>
      </c>
      <c r="Q13">
        <v>2013</v>
      </c>
      <c r="R13">
        <v>2014</v>
      </c>
      <c r="S13">
        <v>2015</v>
      </c>
      <c r="T13">
        <v>2016</v>
      </c>
      <c r="U13">
        <v>2017</v>
      </c>
      <c r="V13">
        <v>2018</v>
      </c>
      <c r="W13">
        <v>2019</v>
      </c>
      <c r="X13">
        <v>2020</v>
      </c>
      <c r="Y13">
        <v>2021</v>
      </c>
      <c r="Z13">
        <v>2022</v>
      </c>
    </row>
    <row r="14" spans="1:26" x14ac:dyDescent="0.45">
      <c r="A14" t="s">
        <v>46</v>
      </c>
      <c r="B14" t="s">
        <v>43</v>
      </c>
      <c r="C14" t="s">
        <v>0</v>
      </c>
      <c r="D14">
        <v>0.29387335196920444</v>
      </c>
      <c r="E14">
        <v>0.36119588962232163</v>
      </c>
      <c r="F14">
        <v>0.44005793825548695</v>
      </c>
      <c r="G14">
        <v>0.44668870313278031</v>
      </c>
      <c r="H14">
        <v>0.54898593711379096</v>
      </c>
      <c r="I14">
        <v>0.61000284572266994</v>
      </c>
      <c r="J14">
        <v>0.64753472829655767</v>
      </c>
      <c r="K14">
        <v>0.62752567747232946</v>
      </c>
      <c r="L14">
        <v>0.58888908630393622</v>
      </c>
      <c r="M14">
        <v>0.5673952378959225</v>
      </c>
      <c r="N14">
        <v>0.59031104308580318</v>
      </c>
      <c r="O14">
        <v>0.54674259382098878</v>
      </c>
      <c r="P14">
        <v>0.44853889899451427</v>
      </c>
      <c r="Q14">
        <v>0.58350948198641062</v>
      </c>
      <c r="R14">
        <v>0.63667296066860524</v>
      </c>
      <c r="S14">
        <v>0.65763867133730136</v>
      </c>
      <c r="T14">
        <v>0.64758790186698112</v>
      </c>
      <c r="U14">
        <v>0.64110341340216126</v>
      </c>
      <c r="V14">
        <v>0.62627406907580729</v>
      </c>
      <c r="W14">
        <v>0.64651878707642696</v>
      </c>
      <c r="X14">
        <v>0.65169312541193969</v>
      </c>
      <c r="Y14">
        <v>0.63648704525812538</v>
      </c>
      <c r="Z14">
        <v>0.59277106311612904</v>
      </c>
    </row>
    <row r="15" spans="1:26" x14ac:dyDescent="0.45">
      <c r="A15" t="s">
        <v>46</v>
      </c>
      <c r="B15" t="s">
        <v>43</v>
      </c>
      <c r="C15" t="s">
        <v>12</v>
      </c>
      <c r="D15">
        <v>0.91033975698475367</v>
      </c>
      <c r="E15">
        <v>0.89790177468582399</v>
      </c>
      <c r="F15">
        <v>0.79908675799086759</v>
      </c>
      <c r="G15">
        <v>0.86238075862380759</v>
      </c>
      <c r="H15">
        <v>0.96681069431997602</v>
      </c>
      <c r="I15">
        <v>0.90583467733703538</v>
      </c>
      <c r="J15">
        <v>0.94035447672321693</v>
      </c>
      <c r="K15">
        <v>0.94745932262213428</v>
      </c>
      <c r="L15">
        <v>0.93915491088745062</v>
      </c>
      <c r="M15">
        <v>0.87740580138628832</v>
      </c>
      <c r="N15">
        <v>0.84297945205479452</v>
      </c>
      <c r="O15">
        <v>0.88662611646344525</v>
      </c>
      <c r="P15">
        <v>0.87681346906518143</v>
      </c>
      <c r="Q15">
        <v>0.88618737120343749</v>
      </c>
      <c r="R15">
        <v>0.87940166595319624</v>
      </c>
      <c r="S15">
        <v>0.91933192422945187</v>
      </c>
      <c r="T15">
        <v>0.93594997410298097</v>
      </c>
      <c r="U15">
        <v>0.922711274930198</v>
      </c>
      <c r="V15">
        <v>0.90846117489425482</v>
      </c>
      <c r="W15">
        <v>0.90391841519020266</v>
      </c>
      <c r="X15">
        <v>0.89132060374858879</v>
      </c>
      <c r="Y15">
        <v>0.87470664323539882</v>
      </c>
      <c r="Z15">
        <v>0.86333726595725613</v>
      </c>
    </row>
    <row r="16" spans="1:26" x14ac:dyDescent="0.45">
      <c r="A16" t="s">
        <v>46</v>
      </c>
      <c r="B16" t="s">
        <v>43</v>
      </c>
      <c r="C16" t="s">
        <v>13</v>
      </c>
      <c r="D16">
        <v>0.28558245436146446</v>
      </c>
      <c r="E16">
        <v>0.30125755131902554</v>
      </c>
      <c r="F16">
        <v>0.26300120576970937</v>
      </c>
      <c r="G16">
        <v>0.24464788133158288</v>
      </c>
      <c r="H16">
        <v>0.27464620897146697</v>
      </c>
      <c r="I16">
        <v>0.23342690659878584</v>
      </c>
      <c r="J16">
        <v>0.23524997898052519</v>
      </c>
      <c r="K16">
        <v>0.20802424867929775</v>
      </c>
      <c r="L16">
        <v>0.25339148834066899</v>
      </c>
      <c r="M16">
        <v>0.2854692026001181</v>
      </c>
      <c r="N16">
        <v>0.28860623970905264</v>
      </c>
      <c r="O16">
        <v>0.25080291521537151</v>
      </c>
      <c r="P16">
        <v>0.22880093682435534</v>
      </c>
      <c r="Q16">
        <v>0.28356807022282915</v>
      </c>
      <c r="R16">
        <v>0.31127604163438005</v>
      </c>
      <c r="S16">
        <v>0.24130564426305645</v>
      </c>
      <c r="T16">
        <v>0.22657477726978403</v>
      </c>
      <c r="U16">
        <v>0.19355715910404311</v>
      </c>
      <c r="V16">
        <v>0.25624516880745851</v>
      </c>
      <c r="W16">
        <v>0.24386476819833647</v>
      </c>
      <c r="X16">
        <v>0.24895999115400089</v>
      </c>
      <c r="Y16">
        <v>0.23824110380502575</v>
      </c>
      <c r="Z16">
        <v>0.15125668935897063</v>
      </c>
    </row>
    <row r="17" spans="1:27" x14ac:dyDescent="0.45">
      <c r="A17" t="s">
        <v>46</v>
      </c>
      <c r="B17" t="s">
        <v>43</v>
      </c>
      <c r="C17" t="s">
        <v>3</v>
      </c>
      <c r="D17">
        <v>0.18549363909037686</v>
      </c>
      <c r="E17">
        <v>0.16242780220674277</v>
      </c>
      <c r="F17">
        <v>0.18947752518915301</v>
      </c>
      <c r="G17">
        <v>0.16134275900234468</v>
      </c>
      <c r="H17">
        <v>0.12074365174832007</v>
      </c>
      <c r="I17">
        <v>9.2604874927729272E-2</v>
      </c>
      <c r="J17">
        <v>8.5383142670290207E-2</v>
      </c>
      <c r="K17">
        <v>6.3942571567428885E-2</v>
      </c>
      <c r="L17">
        <v>5.4351971653901113E-2</v>
      </c>
      <c r="M17">
        <v>4.5120373132528896E-2</v>
      </c>
      <c r="N17">
        <v>3.8445903076430775E-2</v>
      </c>
      <c r="O17">
        <v>3.5465642257402952E-2</v>
      </c>
      <c r="P17">
        <v>3.3828410664150516E-2</v>
      </c>
      <c r="Q17">
        <v>2.9497986896519491E-2</v>
      </c>
      <c r="R17">
        <v>2.8898030899281432E-2</v>
      </c>
      <c r="S17">
        <v>2.9934943675673939E-2</v>
      </c>
      <c r="T17">
        <v>2.9741012269575366E-2</v>
      </c>
      <c r="U17">
        <v>2.8767224001894291E-2</v>
      </c>
      <c r="V17">
        <v>2.7660265219492469E-2</v>
      </c>
      <c r="W17">
        <v>2.5984909288337733E-2</v>
      </c>
      <c r="X17">
        <v>2.5949170525979785E-2</v>
      </c>
      <c r="Y17">
        <v>2.1681649145671975E-2</v>
      </c>
      <c r="Z17">
        <v>3.1944135901513453E-2</v>
      </c>
    </row>
    <row r="18" spans="1:27" x14ac:dyDescent="0.45">
      <c r="A18" t="s">
        <v>46</v>
      </c>
      <c r="B18" t="s">
        <v>43</v>
      </c>
      <c r="C18" t="s">
        <v>15</v>
      </c>
      <c r="D18">
        <v>0.10814708002883922</v>
      </c>
      <c r="E18">
        <v>0.10844748858447488</v>
      </c>
      <c r="F18">
        <v>0.10896637608966378</v>
      </c>
      <c r="G18">
        <v>0.10537407797681771</v>
      </c>
      <c r="H18">
        <v>0.1067903962291943</v>
      </c>
      <c r="I18">
        <v>0.10408272898200376</v>
      </c>
      <c r="J18">
        <v>8.8787417554540851E-2</v>
      </c>
      <c r="K18">
        <v>4.0424449979244499E-2</v>
      </c>
      <c r="L18">
        <v>4.5606559081841996E-2</v>
      </c>
      <c r="M18">
        <v>6.1094824721114389E-2</v>
      </c>
      <c r="N18">
        <v>6.0783945108384398E-2</v>
      </c>
      <c r="O18">
        <v>9.457878955568752E-2</v>
      </c>
      <c r="P18">
        <v>0.12931650057322672</v>
      </c>
      <c r="Q18">
        <v>0.13673327820166969</v>
      </c>
      <c r="R18">
        <v>0.13816232692585365</v>
      </c>
      <c r="S18">
        <v>0.13981618422725917</v>
      </c>
      <c r="T18">
        <v>0.132076705674749</v>
      </c>
      <c r="U18">
        <v>0.14275360852558924</v>
      </c>
      <c r="V18">
        <v>0.12991755316197512</v>
      </c>
      <c r="W18">
        <v>0.13118242254470275</v>
      </c>
      <c r="X18">
        <v>0.13337047062172605</v>
      </c>
      <c r="Y18">
        <v>0.12832090743979691</v>
      </c>
      <c r="Z18">
        <v>0.13076711146608011</v>
      </c>
    </row>
    <row r="19" spans="1:27" x14ac:dyDescent="0.45">
      <c r="A19" t="s">
        <v>46</v>
      </c>
      <c r="B19" t="s">
        <v>43</v>
      </c>
      <c r="C19" t="s">
        <v>16</v>
      </c>
      <c r="D19">
        <v>0.17705070631596159</v>
      </c>
      <c r="E19">
        <v>0.20269433899983494</v>
      </c>
      <c r="F19">
        <v>0.20547945205479451</v>
      </c>
      <c r="G19">
        <v>0.19043290178991254</v>
      </c>
      <c r="H19">
        <v>0.1867689303237674</v>
      </c>
      <c r="I19">
        <v>0.1634194908745619</v>
      </c>
      <c r="J19">
        <v>0.1781260653289736</v>
      </c>
      <c r="K19">
        <v>0.17044532377504912</v>
      </c>
      <c r="L19">
        <v>0.15732740697561451</v>
      </c>
      <c r="M19">
        <v>0.15299618343829349</v>
      </c>
      <c r="N19">
        <v>0.17972438028317755</v>
      </c>
      <c r="O19">
        <v>0.16251183135517033</v>
      </c>
      <c r="P19">
        <v>0.18890322756994438</v>
      </c>
      <c r="Q19">
        <v>0.19908293588810169</v>
      </c>
      <c r="R19">
        <v>0.19954897961008153</v>
      </c>
      <c r="S19">
        <v>0.18545551905719279</v>
      </c>
      <c r="T19">
        <v>0.21518058037191448</v>
      </c>
      <c r="U19">
        <v>0.20801272044711919</v>
      </c>
      <c r="V19">
        <v>0.19769064914008325</v>
      </c>
      <c r="W19">
        <v>0.21594436217582091</v>
      </c>
      <c r="X19">
        <v>0.19702002802981769</v>
      </c>
      <c r="Y19">
        <v>0.21228169618742199</v>
      </c>
      <c r="Z19">
        <v>0.19792026167823587</v>
      </c>
    </row>
    <row r="22" spans="1:27" x14ac:dyDescent="0.45">
      <c r="A22" t="s">
        <v>47</v>
      </c>
    </row>
    <row r="23" spans="1:27" x14ac:dyDescent="0.45">
      <c r="A23" t="s">
        <v>45</v>
      </c>
      <c r="B23" t="s">
        <v>4</v>
      </c>
      <c r="C23" t="s">
        <v>5</v>
      </c>
      <c r="D23">
        <v>2000</v>
      </c>
      <c r="E23">
        <v>2001</v>
      </c>
      <c r="F23">
        <v>2002</v>
      </c>
      <c r="G23">
        <v>2003</v>
      </c>
      <c r="H23">
        <v>2004</v>
      </c>
      <c r="I23">
        <v>2005</v>
      </c>
      <c r="J23">
        <v>2006</v>
      </c>
      <c r="K23">
        <v>2007</v>
      </c>
      <c r="L23">
        <v>2008</v>
      </c>
      <c r="M23">
        <v>2009</v>
      </c>
      <c r="N23">
        <v>2010</v>
      </c>
      <c r="O23">
        <v>2011</v>
      </c>
      <c r="P23">
        <v>2012</v>
      </c>
      <c r="Q23">
        <v>2013</v>
      </c>
      <c r="R23">
        <v>2014</v>
      </c>
      <c r="S23">
        <v>2015</v>
      </c>
      <c r="T23">
        <v>2016</v>
      </c>
      <c r="U23">
        <v>2017</v>
      </c>
      <c r="V23">
        <v>2018</v>
      </c>
      <c r="W23">
        <v>2019</v>
      </c>
      <c r="X23">
        <v>2020</v>
      </c>
      <c r="Y23">
        <v>2021</v>
      </c>
      <c r="Z23">
        <v>2022</v>
      </c>
      <c r="AA23">
        <v>2023</v>
      </c>
    </row>
    <row r="24" spans="1:27" x14ac:dyDescent="0.45">
      <c r="A24" t="s">
        <v>48</v>
      </c>
      <c r="B24" t="s">
        <v>43</v>
      </c>
      <c r="C24" t="s">
        <v>0</v>
      </c>
      <c r="D24">
        <v>0.61522608801066792</v>
      </c>
      <c r="E24">
        <v>0.62934286281516771</v>
      </c>
      <c r="F24">
        <v>0.61410525614105249</v>
      </c>
      <c r="G24">
        <v>0.63330715760695699</v>
      </c>
      <c r="H24">
        <v>0.72548666186012989</v>
      </c>
      <c r="I24">
        <v>0.74052659669098031</v>
      </c>
      <c r="J24">
        <v>0.77363813512491642</v>
      </c>
      <c r="K24">
        <v>0.75846709807546864</v>
      </c>
      <c r="L24">
        <v>0.71674526536417393</v>
      </c>
      <c r="M24">
        <v>0.66333456744415642</v>
      </c>
      <c r="N24">
        <v>0.66085188356164382</v>
      </c>
      <c r="O24">
        <v>0.62919014676012885</v>
      </c>
      <c r="P24">
        <v>0.52921203606135103</v>
      </c>
      <c r="Q24">
        <v>0.63624764974482939</v>
      </c>
      <c r="R24">
        <v>0.68106183731909309</v>
      </c>
      <c r="S24">
        <v>0.70676749919842574</v>
      </c>
      <c r="T24">
        <v>0.69930259547283602</v>
      </c>
      <c r="U24">
        <v>0.69169425869419376</v>
      </c>
      <c r="V24">
        <v>0.67662443458314581</v>
      </c>
      <c r="W24">
        <v>0.69304680906316962</v>
      </c>
      <c r="X24">
        <v>0.69550645885530227</v>
      </c>
      <c r="Y24">
        <v>0.68029990954762931</v>
      </c>
      <c r="Z24">
        <v>0.64195219167132056</v>
      </c>
      <c r="AA24">
        <v>0.60575494311218137</v>
      </c>
    </row>
    <row r="25" spans="1:27" x14ac:dyDescent="0.45">
      <c r="A25" t="s">
        <v>48</v>
      </c>
      <c r="B25" t="s">
        <v>43</v>
      </c>
      <c r="C25" t="s">
        <v>1</v>
      </c>
      <c r="D25">
        <v>0.34602076124567482</v>
      </c>
      <c r="E25">
        <v>0.42117978124668154</v>
      </c>
      <c r="F25">
        <v>0.47055856429860893</v>
      </c>
      <c r="G25">
        <v>0.51515875544228529</v>
      </c>
      <c r="H25">
        <v>0.62231700981598448</v>
      </c>
      <c r="I25">
        <v>0.57221959796357535</v>
      </c>
      <c r="J25">
        <v>0.58009237390437207</v>
      </c>
      <c r="K25">
        <v>0.57878024458090593</v>
      </c>
      <c r="L25">
        <v>0.61000827129859381</v>
      </c>
      <c r="M25">
        <v>0.52024422939968995</v>
      </c>
      <c r="N25">
        <v>0.45490352335545442</v>
      </c>
      <c r="O25">
        <v>0.51215289704730615</v>
      </c>
      <c r="P25">
        <v>0.56264684464351955</v>
      </c>
      <c r="Q25">
        <v>0.51638935070050329</v>
      </c>
      <c r="R25">
        <v>0.50458246816891728</v>
      </c>
      <c r="S25">
        <v>0.50892743542983165</v>
      </c>
      <c r="T25">
        <v>0.46671280059135295</v>
      </c>
      <c r="U25">
        <v>0.43565916312852143</v>
      </c>
      <c r="V25">
        <v>0.38011695906432741</v>
      </c>
      <c r="W25">
        <v>0.25154209725226306</v>
      </c>
      <c r="X25">
        <v>0.19733814732221869</v>
      </c>
      <c r="Y25">
        <v>0.23501565653517861</v>
      </c>
      <c r="Z25">
        <v>0.37900884409845853</v>
      </c>
      <c r="AA25">
        <v>0.25717309414385414</v>
      </c>
    </row>
    <row r="26" spans="1:27" x14ac:dyDescent="0.45">
      <c r="A26" t="s">
        <v>48</v>
      </c>
      <c r="B26" t="s">
        <v>43</v>
      </c>
      <c r="C26" t="s">
        <v>2</v>
      </c>
      <c r="D26">
        <v>0.21688427845750258</v>
      </c>
      <c r="E26">
        <v>0.22202418548512892</v>
      </c>
      <c r="F26">
        <v>0.21195692035826924</v>
      </c>
      <c r="G26">
        <v>0.2444397765407833</v>
      </c>
      <c r="H26">
        <v>0.25723564401629956</v>
      </c>
      <c r="I26">
        <v>0.28042118198664318</v>
      </c>
      <c r="J26">
        <v>0.28071079794005777</v>
      </c>
      <c r="K26">
        <v>0.2922584260992816</v>
      </c>
      <c r="L26">
        <v>0.2779788969658355</v>
      </c>
      <c r="M26">
        <v>0.23646215642703375</v>
      </c>
      <c r="N26">
        <v>0.24074060070301742</v>
      </c>
      <c r="O26">
        <v>0.22510363173419468</v>
      </c>
      <c r="P26">
        <v>0.20133855684813015</v>
      </c>
      <c r="Q26">
        <v>0.17523112617091591</v>
      </c>
      <c r="R26">
        <v>0.15844369919854487</v>
      </c>
      <c r="S26">
        <v>0.20478133387114289</v>
      </c>
      <c r="T26">
        <v>0.24738866431689593</v>
      </c>
      <c r="U26">
        <v>0.2791433980876013</v>
      </c>
      <c r="V26">
        <v>0.25589885068453339</v>
      </c>
      <c r="W26">
        <v>0.28175925948019492</v>
      </c>
      <c r="X26">
        <v>0.27138259384113744</v>
      </c>
      <c r="Y26">
        <v>0.2955149688458561</v>
      </c>
      <c r="Z26">
        <v>0.2867461537463678</v>
      </c>
      <c r="AA26">
        <v>0.23584379225019769</v>
      </c>
    </row>
    <row r="27" spans="1:27" x14ac:dyDescent="0.45">
      <c r="A27" t="s">
        <v>48</v>
      </c>
      <c r="B27" t="s">
        <v>43</v>
      </c>
      <c r="C27" t="s">
        <v>13</v>
      </c>
      <c r="D27">
        <v>0.30785003663554733</v>
      </c>
      <c r="E27">
        <v>0.3246419991455694</v>
      </c>
      <c r="F27">
        <v>0.27242847373877754</v>
      </c>
      <c r="G27">
        <v>0.25066305744675033</v>
      </c>
      <c r="H27">
        <v>0.2878697637482629</v>
      </c>
      <c r="I27">
        <v>0.24164201341994127</v>
      </c>
      <c r="J27">
        <v>0.24679151021192447</v>
      </c>
      <c r="K27">
        <v>0.21833189641408821</v>
      </c>
      <c r="L27">
        <v>0.27431533213114406</v>
      </c>
      <c r="M27">
        <v>0.32220499948856351</v>
      </c>
      <c r="N27">
        <v>0.33232439853964491</v>
      </c>
      <c r="O27">
        <v>0.29418411739628436</v>
      </c>
      <c r="P27">
        <v>0.26672323467058051</v>
      </c>
      <c r="Q27">
        <v>0.33373809433461088</v>
      </c>
      <c r="R27">
        <v>0.36886258026147345</v>
      </c>
      <c r="S27">
        <v>0.28501261715933668</v>
      </c>
      <c r="T27">
        <v>0.26438904508384675</v>
      </c>
      <c r="U27">
        <v>0.22349486702672805</v>
      </c>
      <c r="V27">
        <v>0.3000880766808377</v>
      </c>
      <c r="W27">
        <v>0.28428339961702753</v>
      </c>
      <c r="X27">
        <v>0.28949771689497716</v>
      </c>
      <c r="Y27">
        <v>0.27546554222833963</v>
      </c>
      <c r="Z27">
        <v>0.1712630286539932</v>
      </c>
      <c r="AA27">
        <v>0.22976393784140595</v>
      </c>
    </row>
    <row r="28" spans="1:27" x14ac:dyDescent="0.45">
      <c r="A28" t="s">
        <v>48</v>
      </c>
      <c r="B28" t="s">
        <v>43</v>
      </c>
      <c r="C28" t="s">
        <v>3</v>
      </c>
      <c r="D28">
        <v>8.2835036602159899</v>
      </c>
      <c r="E28">
        <v>6.8518331990330372</v>
      </c>
      <c r="F28">
        <v>7.9203599247918337</v>
      </c>
      <c r="G28">
        <v>6.9920091324200904</v>
      </c>
      <c r="H28">
        <v>5.4123019070641956</v>
      </c>
      <c r="I28">
        <v>4.2221588026382548</v>
      </c>
      <c r="J28">
        <v>4.1714231354642308</v>
      </c>
      <c r="K28">
        <v>3.3001966007102994</v>
      </c>
      <c r="L28">
        <v>2.9783422120750886</v>
      </c>
      <c r="M28">
        <v>2.378234398782344</v>
      </c>
      <c r="N28">
        <v>2.1499238964992391</v>
      </c>
      <c r="O28">
        <v>2.0682711821410451</v>
      </c>
      <c r="P28">
        <v>1.9620433789954339</v>
      </c>
      <c r="Q28">
        <v>1.5862823439878235</v>
      </c>
      <c r="R28">
        <v>1.4856037544393708</v>
      </c>
      <c r="S28">
        <v>1.3262620497209539</v>
      </c>
      <c r="T28">
        <v>1.2810755961440894</v>
      </c>
      <c r="U28">
        <v>1.2057648401826484</v>
      </c>
      <c r="V28">
        <v>1.1589928970065957</v>
      </c>
      <c r="W28">
        <v>1.0797184170471841</v>
      </c>
      <c r="X28">
        <v>1.0170915778792491</v>
      </c>
      <c r="Y28">
        <v>0.88232496194824972</v>
      </c>
      <c r="Z28">
        <v>1.2390601217656012</v>
      </c>
      <c r="AA28">
        <v>1.2319254185692541</v>
      </c>
    </row>
    <row r="29" spans="1:27" x14ac:dyDescent="0.45">
      <c r="A29" t="s">
        <v>48</v>
      </c>
      <c r="B29" t="s">
        <v>43</v>
      </c>
      <c r="C29" t="s">
        <v>15</v>
      </c>
      <c r="D29">
        <v>0.11415525114155252</v>
      </c>
      <c r="E29">
        <v>0.11415525114155252</v>
      </c>
      <c r="F29">
        <v>0.11415525114155252</v>
      </c>
      <c r="G29">
        <v>7.6103500761035017E-2</v>
      </c>
      <c r="H29">
        <v>0.11415525114155252</v>
      </c>
      <c r="I29">
        <v>0.11415525114155252</v>
      </c>
      <c r="J29">
        <v>9.1324200913242004E-2</v>
      </c>
      <c r="K29">
        <v>4.1511000415110001E-2</v>
      </c>
      <c r="L29">
        <v>4.5186453576864537E-2</v>
      </c>
      <c r="M29">
        <v>6.1607595854171207E-2</v>
      </c>
      <c r="N29">
        <v>6.0565702688990357E-2</v>
      </c>
      <c r="O29">
        <v>9.3826233814974666E-2</v>
      </c>
      <c r="P29">
        <v>0.12822918621379872</v>
      </c>
      <c r="Q29">
        <v>0.13549268126146885</v>
      </c>
      <c r="R29">
        <v>0.13692492757892669</v>
      </c>
      <c r="S29">
        <v>0.13848341941762107</v>
      </c>
      <c r="T29">
        <v>0.13078439866398708</v>
      </c>
      <c r="U29">
        <v>0.14134611593860083</v>
      </c>
      <c r="V29">
        <v>0.12857366675067947</v>
      </c>
      <c r="W29">
        <v>0.12958015809982651</v>
      </c>
      <c r="X29">
        <v>0.1314419189044469</v>
      </c>
      <c r="Y29">
        <v>0.12647997737099445</v>
      </c>
      <c r="Z29">
        <v>0.1307021849389437</v>
      </c>
      <c r="AA29">
        <v>0.11879041402347462</v>
      </c>
    </row>
    <row r="30" spans="1:27" x14ac:dyDescent="0.45">
      <c r="A30" t="s">
        <v>48</v>
      </c>
      <c r="B30" t="s">
        <v>43</v>
      </c>
      <c r="C30" t="s">
        <v>16</v>
      </c>
      <c r="D30">
        <v>0.1775748351090817</v>
      </c>
      <c r="E30">
        <v>0.20409575204095751</v>
      </c>
      <c r="F30">
        <v>0.20489404051047885</v>
      </c>
      <c r="G30">
        <v>0.19157088122605365</v>
      </c>
      <c r="H30">
        <v>0.18588111690305897</v>
      </c>
      <c r="I30">
        <v>0.16387931758971341</v>
      </c>
      <c r="J30">
        <v>0.17844268204758473</v>
      </c>
      <c r="K30">
        <v>0.17038728225942837</v>
      </c>
      <c r="L30">
        <v>0.15716558655749158</v>
      </c>
      <c r="M30">
        <v>0.15298675050527735</v>
      </c>
      <c r="N30">
        <v>0.17980930749757493</v>
      </c>
      <c r="O30">
        <v>0.16248977221738325</v>
      </c>
      <c r="P30">
        <v>0.18899036022323698</v>
      </c>
      <c r="Q30">
        <v>0.19917016885352842</v>
      </c>
      <c r="R30">
        <v>0.19964017423142477</v>
      </c>
      <c r="S30">
        <v>0.18534616268497148</v>
      </c>
      <c r="T30">
        <v>0.21528852800576376</v>
      </c>
      <c r="U30">
        <v>0.20791726439950117</v>
      </c>
      <c r="V30">
        <v>0.19773519552573904</v>
      </c>
      <c r="W30">
        <v>0.21591161732765551</v>
      </c>
      <c r="X30">
        <v>0.19701495045221024</v>
      </c>
      <c r="Y30">
        <v>0.21237950279046169</v>
      </c>
      <c r="Z30">
        <v>0.19586027860834898</v>
      </c>
      <c r="AA30">
        <v>0.21801705559203086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2025-07-27T04:27:46Z</dcterms:modified>
</cp:coreProperties>
</file>