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90CD6F6D-E9B0-4FD7-860C-D01EBBAE1168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J17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<sst xmlns="http://schemas.openxmlformats.org/spreadsheetml/2006/main" count="491" uniqueCount="65">
  <si>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</si>
  <si>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</si>
  <si>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</si>
  <si>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</si>
  <si>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</si>
  <si>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</si>
  <si>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</si>
  <si>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</si>
  <si>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</si>
  <si>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</si>
  <si>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</si>
  <si>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</si>
  <si>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</si>
  <si>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</si>
  <si>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</si>
  <si>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</si>
  <si>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</si>
  <si>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</si>
  <si>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</si>
  <si>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</si>
  <si>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</si>
  <si>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</si>
  <si>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</si>
  <si>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</si>
  <si>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</si>
  <si>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</si>
  <si>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</si>
  <si>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</si>
  <si>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</si>
  <si>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</si>
  <si>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</si>
  <si>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</si>
  <si>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</si>
  <si>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</si>
  <si>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</si>
  <si>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</si>
  <si>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</si>
  <si>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</si>
  <si>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</si>
  <si>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</si>
  <si>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</si>
  <si>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</si>
  <si>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</si>
  <si>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</si>
  <si>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</si>
  <si>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</si>
  <si>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</si>
  <si>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ISL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</si>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</sst>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19.87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5.9999999999999995E-4</v>
      </c>
      <c r="H16">
        <f>SUMIFS(iamc_data!G$2:G$50,iamc_data!$O$2:$O$50,Veda!$Q16,iamc_data!$B$2:$B$50,Veda!$C$5)</f>
        <v>1.4E-3</v>
      </c>
      <c r="I16">
        <f>SUMIFS(iamc_data!H$2:H$50,iamc_data!$O$2:$O$50,Veda!$Q16,iamc_data!$B$2:$B$50,Veda!$C$5)</f>
        <v>4.7999999999999996E-3</v>
      </c>
      <c r="J16">
        <f>SUMIFS(iamc_data!I$2:I$50,iamc_data!$O$2:$O$50,Veda!$Q16,iamc_data!$B$2:$B$50,Veda!$C$5)</f>
        <v>1.2200000000000001E-2</v>
      </c>
      <c r="K16">
        <f>SUMIFS(iamc_data!J$2:J$50,iamc_data!$O$2:$O$50,Veda!$Q16,iamc_data!$B$2:$B$50,Veda!$C$5)</f>
        <v>2.1299999999999999E-2</v>
      </c>
      <c r="L16">
        <f>SUMIFS(iamc_data!K$2:K$50,iamc_data!$O$2:$O$50,Veda!$Q16,iamc_data!$B$2:$B$50,Veda!$C$5)</f>
        <v>2.47E-2</v>
      </c>
      <c r="M16">
        <f>SUMIFS(iamc_data!L$2:L$50,iamc_data!$O$2:$O$50,Veda!$Q16,iamc_data!$B$2:$B$50,Veda!$C$5)</f>
        <v>2.7199999999999998E-2</v>
      </c>
      <c r="Q16" t="s">
        <v>11</v>
      </c>
      <c r="R16" s="1">
        <f>$Q$10*G16/SUM($G$16:$G$18)</f>
        <v>0.17610044313146234</v>
      </c>
      <c r="S16" s="1">
        <f>R16</f>
        <v>0.17610044313146234</v>
      </c>
      <c r="T16" s="1">
        <f t="shared" ref="T16:X16" si="0">S16</f>
        <v>0.17610044313146234</v>
      </c>
      <c r="U16" s="1">
        <f t="shared" si="0"/>
        <v>0.17610044313146234</v>
      </c>
      <c r="V16" s="1">
        <f t="shared" si="0"/>
        <v>0.17610044313146234</v>
      </c>
      <c r="W16" s="1">
        <f t="shared" si="0"/>
        <v>0.17610044313146234</v>
      </c>
      <c r="X16" s="1">
        <f t="shared" si="0"/>
        <v>0.17610044313146234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1.5299999999999999E-2</v>
      </c>
      <c r="H17">
        <f>SUMIFS(iamc_data!G$2:G$50,iamc_data!$O$2:$O$50,Veda!$Q17,iamc_data!$B$2:$B$50,Veda!$C$5)</f>
        <v>2.4899999999999999E-2</v>
      </c>
      <c r="I17">
        <f>SUMIFS(iamc_data!H$2:H$50,iamc_data!$O$2:$O$50,Veda!$Q17,iamc_data!$B$2:$B$50,Veda!$C$5)</f>
        <v>3.4000000000000002E-2</v>
      </c>
      <c r="J17">
        <f>SUMIFS(iamc_data!I$2:I$50,iamc_data!$O$2:$O$50,Veda!$Q17,iamc_data!$B$2:$B$50,Veda!$C$5)</f>
        <v>4.1200000000000001E-2</v>
      </c>
      <c r="K17">
        <f>SUMIFS(iamc_data!J$2:J$50,iamc_data!$O$2:$O$50,Veda!$Q17,iamc_data!$B$2:$B$50,Veda!$C$5)</f>
        <v>5.1700000000000003E-2</v>
      </c>
      <c r="L17">
        <f>SUMIFS(iamc_data!K$2:K$50,iamc_data!$O$2:$O$50,Veda!$Q17,iamc_data!$B$2:$B$50,Veda!$C$5)</f>
        <v>4.5999999999999999E-2</v>
      </c>
      <c r="M17">
        <f>SUMIFS(iamc_data!L$2:L$50,iamc_data!$O$2:$O$50,Veda!$Q17,iamc_data!$B$2:$B$50,Veda!$C$5)</f>
        <v>4.1300000000000003E-2</v>
      </c>
      <c r="Q17" t="s">
        <v>13</v>
      </c>
      <c r="R17" s="1">
        <f>$Q$10*G17/SUM($G$16:$G$18)</f>
        <v>4.4905612998522892</v>
      </c>
      <c r="S17" s="1">
        <f t="shared" ref="S17:X18" si="1">R17*H17/G17</f>
        <v>7.3081683899556866</v>
      </c>
      <c r="T17" s="1">
        <f t="shared" si="1"/>
        <v>9.9790251107828674</v>
      </c>
      <c r="U17" s="1">
        <f t="shared" si="1"/>
        <v>12.092230428360415</v>
      </c>
      <c r="V17" s="1">
        <f t="shared" si="1"/>
        <v>15.173988183161006</v>
      </c>
      <c r="W17" s="1">
        <f t="shared" si="1"/>
        <v>13.501033973412113</v>
      </c>
      <c r="X17" s="1">
        <f t="shared" si="1"/>
        <v>12.121580502215659</v>
      </c>
      <c r="Y17" t="s">
        <v>12</v>
      </c>
    </row>
    <row r="18" spans="7:26" x14ac:dyDescent="0.45">
      <c r="G18">
        <f>SUMIFS(iamc_data!F$2:F$50,iamc_data!$O$2:$O$50,Veda!$Q18,iamc_data!$B$2:$B$50,Veda!$C$5)</f>
        <v>5.1799999999999999E-2</v>
      </c>
      <c r="H18">
        <f>SUMIFS(iamc_data!G$2:G$50,iamc_data!$O$2:$O$50,Veda!$Q18,iamc_data!$B$2:$B$50,Veda!$C$5)</f>
        <v>4.8500000000000001E-2</v>
      </c>
      <c r="I18">
        <f>SUMIFS(iamc_data!H$2:H$50,iamc_data!$O$2:$O$50,Veda!$Q18,iamc_data!$B$2:$B$50,Veda!$C$5)</f>
        <v>4.2200000000000001E-2</v>
      </c>
      <c r="J18">
        <f>SUMIFS(iamc_data!I$2:I$50,iamc_data!$O$2:$O$50,Veda!$Q18,iamc_data!$B$2:$B$50,Veda!$C$5)</f>
        <v>3.5700000000000003E-2</v>
      </c>
      <c r="K18">
        <f>SUMIFS(iamc_data!J$2:J$50,iamc_data!$O$2:$O$50,Veda!$Q18,iamc_data!$B$2:$B$50,Veda!$C$5)</f>
        <v>1.5100000000000001E-2</v>
      </c>
      <c r="L18">
        <f>SUMIFS(iamc_data!K$2:K$50,iamc_data!$O$2:$O$50,Veda!$Q18,iamc_data!$B$2:$B$50,Veda!$C$5)</f>
        <v>1.49E-2</v>
      </c>
      <c r="M18">
        <f>SUMIFS(iamc_data!L$2:L$50,iamc_data!$O$2:$O$50,Veda!$Q18,iamc_data!$B$2:$B$50,Veda!$C$5)</f>
        <v>1.54E-2</v>
      </c>
      <c r="Q18" t="s">
        <v>14</v>
      </c>
      <c r="R18" s="1">
        <f>$Q$10*G18/SUM($G$16:$G$18)</f>
        <v>15.203338257016249</v>
      </c>
      <c r="S18" s="1">
        <f t="shared" si="1"/>
        <v>14.234785819793208</v>
      </c>
      <c r="T18" s="1">
        <f t="shared" si="1"/>
        <v>12.385731166912853</v>
      </c>
      <c r="U18" s="1">
        <f t="shared" si="1"/>
        <v>10.477976366322011</v>
      </c>
      <c r="V18" s="1">
        <f t="shared" si="1"/>
        <v>4.4318611521418028</v>
      </c>
      <c r="W18" s="1">
        <f t="shared" si="1"/>
        <v>4.3731610044313145</v>
      </c>
      <c r="X18" s="1">
        <f t="shared" si="1"/>
        <v>4.5199113737075329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0.23480059084194982</v>
      </c>
      <c r="T19" s="1">
        <f t="shared" si="2"/>
        <v>1.2327031019202364</v>
      </c>
      <c r="U19" s="1">
        <f t="shared" si="2"/>
        <v>3.404608567208272</v>
      </c>
      <c r="V19" s="1">
        <f t="shared" si="2"/>
        <v>6.0754652880354518</v>
      </c>
      <c r="W19" s="1">
        <f t="shared" si="2"/>
        <v>7.073367799113738</v>
      </c>
      <c r="X19" s="1">
        <f t="shared" si="2"/>
        <v>7.8071196454948302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0</v>
      </c>
      <c r="S24" s="1">
        <f>AVERAGE(historical_data!U87:Z87)</f>
        <v>0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5.2699999999999997E-2</v>
      </c>
      <c r="G2">
        <v>5.5199999999999999E-2</v>
      </c>
      <c r="H2">
        <v>5.0599999999999999E-2</v>
      </c>
      <c r="I2">
        <v>3.9300000000000002E-2</v>
      </c>
      <c r="J2">
        <v>1.8100000000000002E-2</v>
      </c>
      <c r="K2">
        <v>1.8800000000000001E-2</v>
      </c>
      <c r="L2">
        <v>1.8599999999999998E-2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4.9399999999999999E-2</v>
      </c>
      <c r="G3">
        <v>4.5100000000000001E-2</v>
      </c>
      <c r="H3">
        <v>3.8600000000000002E-2</v>
      </c>
      <c r="I3">
        <v>3.0200000000000001E-2</v>
      </c>
      <c r="J3">
        <v>1.3599999999999999E-2</v>
      </c>
      <c r="K3">
        <v>1.55E-2</v>
      </c>
      <c r="L3">
        <v>1.6299999999999999E-2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5.9999999999999995E-4</v>
      </c>
      <c r="G4">
        <v>1.4E-3</v>
      </c>
      <c r="H4">
        <v>4.7999999999999996E-3</v>
      </c>
      <c r="I4">
        <v>1.2200000000000001E-2</v>
      </c>
      <c r="J4">
        <v>2.1299999999999999E-2</v>
      </c>
      <c r="K4">
        <v>2.47E-2</v>
      </c>
      <c r="L4">
        <v>2.7199999999999998E-2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1.5299999999999999E-2</v>
      </c>
      <c r="G5">
        <v>2.4899999999999999E-2</v>
      </c>
      <c r="H5">
        <v>3.4000000000000002E-2</v>
      </c>
      <c r="I5">
        <v>4.1200000000000001E-2</v>
      </c>
      <c r="J5">
        <v>5.1700000000000003E-2</v>
      </c>
      <c r="K5">
        <v>4.5999999999999999E-2</v>
      </c>
      <c r="L5">
        <v>4.1300000000000003E-2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5.1799999999999999E-2</v>
      </c>
      <c r="G6">
        <v>4.8500000000000001E-2</v>
      </c>
      <c r="H6">
        <v>4.2200000000000001E-2</v>
      </c>
      <c r="I6">
        <v>3.5700000000000003E-2</v>
      </c>
      <c r="J6">
        <v>1.5100000000000001E-2</v>
      </c>
      <c r="K6">
        <v>1.49E-2</v>
      </c>
      <c r="L6">
        <v>1.54E-2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5.1400000000000001E-2</v>
      </c>
      <c r="G7">
        <v>4.8099999999999997E-2</v>
      </c>
      <c r="H7">
        <v>4.3900000000000002E-2</v>
      </c>
      <c r="I7">
        <v>3.4299999999999997E-2</v>
      </c>
      <c r="J7">
        <v>1.5900000000000001E-2</v>
      </c>
      <c r="K7">
        <v>1.6899999999999998E-2</v>
      </c>
      <c r="L7">
        <v>1.5900000000000001E-2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1.5100000000000001E-2</v>
      </c>
      <c r="G8">
        <v>2.4500000000000001E-2</v>
      </c>
      <c r="H8">
        <v>3.4000000000000002E-2</v>
      </c>
      <c r="I8">
        <v>4.02E-2</v>
      </c>
      <c r="J8">
        <v>4.9099999999999998E-2</v>
      </c>
      <c r="K8">
        <v>4.6699999999999998E-2</v>
      </c>
      <c r="L8">
        <v>4.4699999999999997E-2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5.0000000000000001E-4</v>
      </c>
      <c r="G9">
        <v>1.1999999999999999E-3</v>
      </c>
      <c r="H9">
        <v>5.4000000000000003E-3</v>
      </c>
      <c r="I9">
        <v>1.2999999999999999E-2</v>
      </c>
      <c r="J9">
        <v>2.2100000000000002E-2</v>
      </c>
      <c r="K9">
        <v>2.2599999999999999E-2</v>
      </c>
      <c r="L9">
        <v>2.47E-2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5.0000000000000001E-4</v>
      </c>
      <c r="G10">
        <v>1E-3</v>
      </c>
      <c r="H10">
        <v>4.4000000000000003E-3</v>
      </c>
      <c r="I10">
        <v>7.7999999999999996E-3</v>
      </c>
      <c r="J10">
        <v>1.83E-2</v>
      </c>
      <c r="K10">
        <v>2.1100000000000001E-2</v>
      </c>
      <c r="L10">
        <v>2.5399999999999999E-2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1.4800000000000001E-2</v>
      </c>
      <c r="G11">
        <v>2.3400000000000001E-2</v>
      </c>
      <c r="H11">
        <v>2.9000000000000001E-2</v>
      </c>
      <c r="I11">
        <v>3.6499999999999998E-2</v>
      </c>
      <c r="J11">
        <v>4.9099999999999998E-2</v>
      </c>
      <c r="K11">
        <v>4.4299999999999999E-2</v>
      </c>
      <c r="L11">
        <v>3.95E-2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5.1700000000000003E-2</v>
      </c>
      <c r="G12">
        <v>5.3600000000000002E-2</v>
      </c>
      <c r="H12">
        <v>4.8599999999999997E-2</v>
      </c>
      <c r="I12">
        <v>4.1099999999999998E-2</v>
      </c>
      <c r="J12">
        <v>2.12E-2</v>
      </c>
      <c r="K12">
        <v>2.3400000000000001E-2</v>
      </c>
      <c r="L12">
        <v>2.3400000000000001E-2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1.44E-2</v>
      </c>
      <c r="G13">
        <v>2.06E-2</v>
      </c>
      <c r="H13">
        <v>2.9000000000000001E-2</v>
      </c>
      <c r="I13">
        <v>3.9699999999999999E-2</v>
      </c>
      <c r="J13">
        <v>5.3199999999999997E-2</v>
      </c>
      <c r="K13">
        <v>4.9000000000000002E-2</v>
      </c>
      <c r="L13">
        <v>4.5900000000000003E-2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5.0000000000000001E-4</v>
      </c>
      <c r="G14">
        <v>1.1999999999999999E-3</v>
      </c>
      <c r="H14">
        <v>3.5000000000000001E-3</v>
      </c>
      <c r="I14">
        <v>7.4000000000000003E-3</v>
      </c>
      <c r="J14">
        <v>1.29E-2</v>
      </c>
      <c r="K14">
        <v>1.5299999999999999E-2</v>
      </c>
      <c r="L14">
        <v>1.84E-2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1.4500000000000001E-2</v>
      </c>
      <c r="G15">
        <v>2.1100000000000001E-2</v>
      </c>
      <c r="H15">
        <v>2.9899999999999999E-2</v>
      </c>
      <c r="I15">
        <v>4.1099999999999998E-2</v>
      </c>
      <c r="J15">
        <v>5.2900000000000003E-2</v>
      </c>
      <c r="K15">
        <v>4.9099999999999998E-2</v>
      </c>
      <c r="L15">
        <v>4.5400000000000003E-2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5.04E-2</v>
      </c>
      <c r="G16">
        <v>4.5699999999999998E-2</v>
      </c>
      <c r="H16">
        <v>3.8899999999999997E-2</v>
      </c>
      <c r="I16">
        <v>2.6100000000000002E-2</v>
      </c>
      <c r="J16">
        <v>1.0200000000000001E-2</v>
      </c>
      <c r="K16">
        <v>7.9000000000000008E-3</v>
      </c>
      <c r="L16">
        <v>6.7999999999999996E-3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5.0000000000000001E-4</v>
      </c>
      <c r="G17">
        <v>1.2999999999999999E-3</v>
      </c>
      <c r="H17">
        <v>5.7999999999999996E-3</v>
      </c>
      <c r="I17">
        <v>1.2E-2</v>
      </c>
      <c r="J17">
        <v>1.9300000000000001E-2</v>
      </c>
      <c r="K17">
        <v>2.2700000000000001E-2</v>
      </c>
      <c r="L17">
        <v>2.35E-2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1.5299999999999999E-2</v>
      </c>
      <c r="G18">
        <v>2.3599999999999999E-2</v>
      </c>
      <c r="H18">
        <v>3.4700000000000002E-2</v>
      </c>
      <c r="I18">
        <v>4.41E-2</v>
      </c>
      <c r="J18">
        <v>5.5500000000000001E-2</v>
      </c>
      <c r="K18">
        <v>4.9799999999999997E-2</v>
      </c>
      <c r="L18">
        <v>4.6300000000000001E-2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5.2400000000000002E-2</v>
      </c>
      <c r="G19">
        <v>5.3999999999999999E-2</v>
      </c>
      <c r="H19">
        <v>4.65E-2</v>
      </c>
      <c r="I19">
        <v>3.4200000000000001E-2</v>
      </c>
      <c r="J19">
        <v>1.34E-2</v>
      </c>
      <c r="K19">
        <v>1.32E-2</v>
      </c>
      <c r="L19">
        <v>1.1299999999999999E-2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1.3599999999999999E-2</v>
      </c>
      <c r="G20">
        <v>2.1999999999999999E-2</v>
      </c>
      <c r="H20">
        <v>2.4299999999999999E-2</v>
      </c>
      <c r="I20">
        <v>2.7099999999999999E-2</v>
      </c>
      <c r="J20">
        <v>2.9100000000000001E-2</v>
      </c>
      <c r="K20">
        <v>2.7400000000000001E-2</v>
      </c>
      <c r="L20">
        <v>2.4400000000000002E-2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5.0000000000000001E-4</v>
      </c>
      <c r="G21">
        <v>1.1000000000000001E-3</v>
      </c>
      <c r="H21">
        <v>5.0000000000000001E-3</v>
      </c>
      <c r="I21">
        <v>9.1000000000000004E-3</v>
      </c>
      <c r="J21">
        <v>1.49E-2</v>
      </c>
      <c r="K21">
        <v>1.41E-2</v>
      </c>
      <c r="L21">
        <v>1.47E-2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5.0000000000000001E-4</v>
      </c>
      <c r="G22">
        <v>1E-3</v>
      </c>
      <c r="H22">
        <v>4.4999999999999997E-3</v>
      </c>
      <c r="I22">
        <v>1.3299999999999999E-2</v>
      </c>
      <c r="J22">
        <v>2.4799999999999999E-2</v>
      </c>
      <c r="K22">
        <v>2.6200000000000001E-2</v>
      </c>
      <c r="L22">
        <v>3.09E-2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4" ht="15.75" x14ac:dyDescent="0.5">
      <c r="A1" s="7" t="s">
        <v>48</v>
      </c>
    </row>
    <row r="2" spans="1:24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</row>
    <row r="3" spans="1:24" x14ac:dyDescent="0.45">
      <c r="A3" t="s">
        <v>34</v>
      </c>
      <c r="B3" s="9">
        <v>0.88638195004029008</v>
      </c>
      <c r="C3" s="9">
        <v>0.82762557077625565</v>
      </c>
      <c r="D3" s="9">
        <v>0.81621004566210043</v>
      </c>
      <c r="E3" s="9">
        <v>0.8047945205479452</v>
      </c>
      <c r="F3" s="9">
        <v>0.84474885844748859</v>
      </c>
      <c r="G3" s="9">
        <v>0.82390311693468321</v>
      </c>
      <c r="H3" s="9">
        <v>0.71482931071972167</v>
      </c>
      <c r="I3" s="9">
        <v>0.83403224303420009</v>
      </c>
      <c r="J3" s="9">
        <v>0.7951503700204694</v>
      </c>
      <c r="K3" s="9">
        <v>0.89552826326562762</v>
      </c>
      <c r="L3" s="9">
        <v>0.84715212689257402</v>
      </c>
      <c r="M3" s="9">
        <v>0.76160294418319352</v>
      </c>
      <c r="N3" s="9">
        <v>0.86553533701356233</v>
      </c>
      <c r="O3" s="9">
        <v>0.89279629251005244</v>
      </c>
      <c r="P3" s="9">
        <v>0.89279629251005244</v>
      </c>
      <c r="Q3" s="9">
        <v>0.85190485926531723</v>
      </c>
      <c r="R3" s="9">
        <v>0.86383152729503176</v>
      </c>
      <c r="S3" s="9">
        <v>0.83124316676313592</v>
      </c>
      <c r="T3" s="9">
        <v>0.90272770968517191</v>
      </c>
      <c r="U3" s="9">
        <v>0.90422975246335013</v>
      </c>
      <c r="V3" s="9">
        <v>0.89521749579428023</v>
      </c>
      <c r="W3" s="9">
        <v>0.87118481134342707</v>
      </c>
      <c r="X3" s="9">
        <v>0.88920932468156699</v>
      </c>
    </row>
    <row r="4" spans="1:24" x14ac:dyDescent="0.45">
      <c r="A4" t="s">
        <v>50</v>
      </c>
      <c r="B4" s="9">
        <v>0.67739295252864651</v>
      </c>
      <c r="C4" s="9">
        <v>0.66950512155991593</v>
      </c>
      <c r="D4" s="9">
        <v>0.68592416120706767</v>
      </c>
      <c r="E4" s="9">
        <v>0.69684335914234663</v>
      </c>
      <c r="F4" s="9">
        <v>0.69477247677531107</v>
      </c>
      <c r="G4" s="9">
        <v>0.68394740985671565</v>
      </c>
      <c r="H4" s="9">
        <v>0.7105180286569045</v>
      </c>
      <c r="I4" s="9">
        <v>0.53899439601494403</v>
      </c>
      <c r="J4" s="9">
        <v>0.74686680268143413</v>
      </c>
      <c r="K4" s="9">
        <v>0.73836587972408441</v>
      </c>
      <c r="L4" s="9">
        <v>0.75961818711745854</v>
      </c>
      <c r="M4" s="9">
        <v>0.75172447294277678</v>
      </c>
      <c r="N4" s="9">
        <v>0.74140192363742363</v>
      </c>
      <c r="O4" s="9">
        <v>0.73509063235090633</v>
      </c>
      <c r="P4" s="9">
        <v>0.72355979890226474</v>
      </c>
      <c r="Q4" s="9">
        <v>0.7767146233450356</v>
      </c>
      <c r="R4" s="9">
        <v>0.75090062183061423</v>
      </c>
      <c r="S4" s="9">
        <v>0.79679218007847452</v>
      </c>
      <c r="T4" s="9">
        <v>0.74363992172211346</v>
      </c>
      <c r="U4" s="9">
        <v>0.72461404653185468</v>
      </c>
      <c r="V4" s="9">
        <v>0.69899803068666277</v>
      </c>
      <c r="W4" s="9">
        <v>0.73470536042762236</v>
      </c>
      <c r="X4" s="9">
        <v>0.75418208574087298</v>
      </c>
    </row>
    <row r="5" spans="1:24" x14ac:dyDescent="0.45">
      <c r="A5" t="s">
        <v>40</v>
      </c>
      <c r="B5" s="9">
        <v>0</v>
      </c>
      <c r="C5" s="9">
        <v>0</v>
      </c>
      <c r="D5" s="9">
        <v>7.6103500761035021E-3</v>
      </c>
      <c r="E5" s="9">
        <v>7.6103500761035021E-3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</row>
    <row r="6" spans="1:24" x14ac:dyDescent="0.45">
      <c r="A6" t="s">
        <v>51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x14ac:dyDescent="0.45">
      <c r="A7" t="s">
        <v>52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v>65535</v>
      </c>
      <c r="Q7" s="9">
        <v>65535</v>
      </c>
      <c r="R7" s="9">
        <v>65535</v>
      </c>
      <c r="S7" s="9">
        <v>65535</v>
      </c>
      <c r="T7" s="9"/>
      <c r="U7" s="9">
        <v>65535</v>
      </c>
      <c r="V7" s="9">
        <v>65535</v>
      </c>
      <c r="W7" s="9">
        <v>65535</v>
      </c>
      <c r="X7" s="9">
        <v>65535</v>
      </c>
    </row>
    <row r="15" spans="1:24" ht="15.75" x14ac:dyDescent="0.5">
      <c r="A15" s="7" t="s">
        <v>53</v>
      </c>
    </row>
    <row r="16" spans="1:24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4" x14ac:dyDescent="0.45">
      <c r="A17" t="s">
        <v>34</v>
      </c>
      <c r="B17" s="9"/>
      <c r="C17" s="9"/>
      <c r="D17" s="9"/>
      <c r="E17" s="9"/>
      <c r="F17" s="9">
        <v>0.22831050228310501</v>
      </c>
      <c r="G17" s="9">
        <v>0.45662100456621002</v>
      </c>
      <c r="H17" s="9">
        <v>0.15220700152207001</v>
      </c>
      <c r="I17" s="9">
        <v>7.6103500761035003E-2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45">
      <c r="A18" t="s">
        <v>54</v>
      </c>
      <c r="B18" s="9">
        <v>0.87806626314112779</v>
      </c>
      <c r="C18" s="9">
        <v>0.81999638319996393</v>
      </c>
      <c r="D18" s="9">
        <v>0.80982413309824142</v>
      </c>
      <c r="E18" s="9">
        <v>0.79456575794565754</v>
      </c>
      <c r="F18" s="9">
        <v>0.83835390388353903</v>
      </c>
      <c r="G18" s="9">
        <v>0.8158149307195719</v>
      </c>
      <c r="H18" s="9">
        <v>0.71178558289510707</v>
      </c>
      <c r="I18" s="9">
        <v>0.84228851857082332</v>
      </c>
      <c r="J18" s="9">
        <v>0.80159936470121107</v>
      </c>
      <c r="K18" s="9">
        <v>0.90392833035537035</v>
      </c>
      <c r="L18" s="9">
        <v>0.88650426841373842</v>
      </c>
      <c r="M18" s="9">
        <v>0.80706269097401029</v>
      </c>
      <c r="N18" s="9">
        <v>0.89428073608679226</v>
      </c>
      <c r="O18" s="9">
        <v>0.90037096165070196</v>
      </c>
      <c r="P18" s="9">
        <v>0.89923679060665351</v>
      </c>
      <c r="Q18" s="9">
        <v>0.85882548837848049</v>
      </c>
      <c r="R18" s="9">
        <v>0.86985958045799416</v>
      </c>
      <c r="S18" s="9">
        <v>0.83122786438932827</v>
      </c>
      <c r="T18" s="9">
        <v>0.9080098544242019</v>
      </c>
      <c r="U18" s="9">
        <v>0.90926448372530044</v>
      </c>
      <c r="V18" s="9">
        <v>0.89985708333455616</v>
      </c>
      <c r="W18" s="9">
        <v>0.87580213972198895</v>
      </c>
      <c r="X18" s="9">
        <v>0.89146167904747398</v>
      </c>
    </row>
    <row r="19" spans="1:24" x14ac:dyDescent="0.45">
      <c r="A19" t="s">
        <v>50</v>
      </c>
      <c r="B19" s="9">
        <v>0.68192742129295836</v>
      </c>
      <c r="C19" s="9">
        <v>0.67710842381346492</v>
      </c>
      <c r="D19" s="9">
        <v>0.68957678546719636</v>
      </c>
      <c r="E19" s="9">
        <v>0.70054754986261836</v>
      </c>
      <c r="F19" s="9">
        <v>0.70026688575051921</v>
      </c>
      <c r="G19" s="9">
        <v>0.68898396918691629</v>
      </c>
      <c r="H19" s="9">
        <v>0.71585030447944031</v>
      </c>
      <c r="I19" s="9">
        <v>0.54504489587067095</v>
      </c>
      <c r="J19" s="9">
        <v>0.75500630618151598</v>
      </c>
      <c r="K19" s="9">
        <v>0.7476007914764079</v>
      </c>
      <c r="L19" s="9">
        <v>0.76338405148686772</v>
      </c>
      <c r="M19" s="9">
        <v>0.75781393905903116</v>
      </c>
      <c r="N19" s="9">
        <v>0.75028213436869784</v>
      </c>
      <c r="O19" s="9">
        <v>0.7401013473081457</v>
      </c>
      <c r="P19" s="9">
        <v>0.74068668065989107</v>
      </c>
      <c r="Q19" s="9">
        <v>0.79171980889480242</v>
      </c>
      <c r="R19" s="9">
        <v>0.77384253354567234</v>
      </c>
      <c r="S19" s="9">
        <v>0.80455162516312562</v>
      </c>
      <c r="T19" s="9">
        <v>0.75136441264305143</v>
      </c>
      <c r="U19" s="9">
        <v>0.73021001215204018</v>
      </c>
      <c r="V19" s="9">
        <v>0.71033103794582553</v>
      </c>
      <c r="W19" s="9">
        <v>0.74524043341200019</v>
      </c>
      <c r="X19" s="9">
        <v>0.76977591734024076</v>
      </c>
    </row>
    <row r="20" spans="1:24" x14ac:dyDescent="0.45">
      <c r="A20" t="s">
        <v>40</v>
      </c>
      <c r="B20" s="9">
        <v>3.8828316714813781E-3</v>
      </c>
      <c r="C20" s="9">
        <v>3.064570500444363E-3</v>
      </c>
      <c r="D20" s="9">
        <v>4.5968557506665441E-3</v>
      </c>
      <c r="E20" s="9">
        <v>4.5662100456621011E-3</v>
      </c>
      <c r="F20" s="9">
        <v>3.2156408772268316E-3</v>
      </c>
      <c r="G20" s="9">
        <v>4.0195510965335395E-3</v>
      </c>
      <c r="H20" s="9">
        <v>3.2969025600448378E-3</v>
      </c>
      <c r="I20" s="9">
        <v>2.8900063580139879E-3</v>
      </c>
      <c r="J20" s="9">
        <v>1.9266709053426586E-3</v>
      </c>
      <c r="K20" s="9">
        <v>1.9105481362602934E-3</v>
      </c>
      <c r="L20" s="9">
        <v>1.8868636552322729E-3</v>
      </c>
      <c r="M20" s="9">
        <v>1.9025875190258753E-3</v>
      </c>
      <c r="N20" s="9">
        <v>3.0040855563566453E-3</v>
      </c>
      <c r="O20" s="9">
        <v>5.006809260594409E-3</v>
      </c>
      <c r="P20" s="9">
        <v>3.0040855563566453E-3</v>
      </c>
      <c r="Q20" s="9">
        <v>3.9027436287710259E-3</v>
      </c>
      <c r="R20" s="9">
        <v>2.9270577215782696E-3</v>
      </c>
      <c r="S20" s="9">
        <v>2.0468662271902528E-3</v>
      </c>
      <c r="T20" s="9">
        <v>1.8407070388401555E-3</v>
      </c>
      <c r="U20" s="9">
        <v>2.6133131399426633E-3</v>
      </c>
      <c r="V20" s="9">
        <v>3.0109058603321375E-3</v>
      </c>
      <c r="W20" s="9">
        <v>2.2273842575567808E-3</v>
      </c>
      <c r="X20" s="9">
        <v>2.7119126512460804E-3</v>
      </c>
    </row>
    <row r="21" spans="1:24" x14ac:dyDescent="0.45">
      <c r="A21" t="s">
        <v>51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>
        <v>8.8291952054794523E-2</v>
      </c>
      <c r="O21" s="9">
        <v>8.8346237839984104E-2</v>
      </c>
      <c r="P21" s="9">
        <v>8.8397657161412915E-2</v>
      </c>
      <c r="Q21" s="9">
        <v>8.8347801690882508E-2</v>
      </c>
      <c r="R21" s="9">
        <v>8.8359465726237124E-2</v>
      </c>
      <c r="S21" s="9">
        <v>8.8362961534448919E-2</v>
      </c>
      <c r="T21" s="9">
        <v>8.8359410504447178E-2</v>
      </c>
      <c r="U21" s="9">
        <v>8.8359849440947436E-2</v>
      </c>
      <c r="V21" s="9">
        <v>8.8359849440947436E-2</v>
      </c>
      <c r="W21" s="9">
        <v>8.8359849440947436E-2</v>
      </c>
      <c r="X21" s="9">
        <v>8.7907816674161296E-2</v>
      </c>
    </row>
    <row r="22" spans="1:24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v>0.15696347031963467</v>
      </c>
      <c r="P22" s="9">
        <v>0.31910197869101975</v>
      </c>
      <c r="Q22" s="9">
        <v>0.41453576864535768</v>
      </c>
      <c r="R22" s="9">
        <v>0.35045662100456626</v>
      </c>
      <c r="S22" s="9">
        <v>0.38178589548452563</v>
      </c>
      <c r="T22" s="9">
        <v>0.2075247336377474</v>
      </c>
      <c r="U22" s="9">
        <v>0.31245243531202438</v>
      </c>
      <c r="V22" s="9">
        <v>0.4223744292237443</v>
      </c>
      <c r="W22" s="9">
        <v>0.38603500761035003</v>
      </c>
      <c r="X22" s="9">
        <v>0.34396149832955208</v>
      </c>
    </row>
    <row r="30" spans="1:24" ht="15.75" x14ac:dyDescent="0.5">
      <c r="A30" s="7" t="s">
        <v>55</v>
      </c>
    </row>
    <row r="31" spans="1:24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</row>
    <row r="32" spans="1:24" x14ac:dyDescent="0.45">
      <c r="A32" s="10" t="s">
        <v>56</v>
      </c>
      <c r="B32" s="10">
        <v>7.61</v>
      </c>
      <c r="C32" s="10">
        <v>7.96</v>
      </c>
      <c r="D32" s="10">
        <v>8.35</v>
      </c>
      <c r="E32" s="10">
        <v>8.44</v>
      </c>
      <c r="F32" s="10">
        <v>8.5399999999999991</v>
      </c>
      <c r="G32" s="10">
        <v>8.61</v>
      </c>
      <c r="H32" s="10">
        <v>9.85</v>
      </c>
      <c r="I32" s="10">
        <v>11.89</v>
      </c>
      <c r="J32" s="10">
        <v>16.34</v>
      </c>
      <c r="K32" s="10">
        <v>16.71</v>
      </c>
      <c r="L32" s="10">
        <v>16.740000000000002</v>
      </c>
      <c r="M32" s="10">
        <v>16.850000000000001</v>
      </c>
      <c r="N32" s="10">
        <v>17.29</v>
      </c>
      <c r="O32" s="10">
        <v>17.990000000000002</v>
      </c>
      <c r="P32" s="10">
        <v>17.8</v>
      </c>
      <c r="Q32" s="10">
        <v>18.55</v>
      </c>
      <c r="R32" s="10">
        <v>18.170000000000002</v>
      </c>
      <c r="S32" s="10">
        <v>19.070000000000004</v>
      </c>
      <c r="T32" s="10">
        <v>19.689999999999998</v>
      </c>
      <c r="U32" s="10">
        <v>19.360000000000003</v>
      </c>
      <c r="V32" s="10">
        <v>18.89</v>
      </c>
      <c r="W32" s="10">
        <v>19.39</v>
      </c>
      <c r="X32" s="10">
        <v>19.87</v>
      </c>
    </row>
    <row r="33" spans="1:24" x14ac:dyDescent="0.45">
      <c r="A33" t="s">
        <v>34</v>
      </c>
      <c r="B33" s="11">
        <v>1.32</v>
      </c>
      <c r="C33" s="11">
        <v>1.45</v>
      </c>
      <c r="D33" s="11">
        <v>1.43</v>
      </c>
      <c r="E33" s="11">
        <v>1.41</v>
      </c>
      <c r="F33" s="11">
        <v>1.48</v>
      </c>
      <c r="G33" s="11">
        <v>1.66</v>
      </c>
      <c r="H33" s="11">
        <v>2.63</v>
      </c>
      <c r="I33" s="11">
        <v>3.58</v>
      </c>
      <c r="J33" s="11">
        <v>4.04</v>
      </c>
      <c r="K33" s="11">
        <v>4.55</v>
      </c>
      <c r="L33" s="11">
        <v>4.2300000000000004</v>
      </c>
      <c r="M33" s="11">
        <v>4.47</v>
      </c>
      <c r="N33" s="11">
        <v>5.08</v>
      </c>
      <c r="O33" s="11">
        <v>5.24</v>
      </c>
      <c r="P33" s="11">
        <v>5.24</v>
      </c>
      <c r="Q33" s="11">
        <v>5</v>
      </c>
      <c r="R33" s="11">
        <v>5.07</v>
      </c>
      <c r="S33" s="11">
        <v>5.17</v>
      </c>
      <c r="T33" s="11">
        <v>6.01</v>
      </c>
      <c r="U33" s="11">
        <v>6.02</v>
      </c>
      <c r="V33" s="11">
        <v>5.96</v>
      </c>
      <c r="W33" s="11">
        <v>5.8</v>
      </c>
      <c r="X33" s="11">
        <v>5.92</v>
      </c>
    </row>
    <row r="34" spans="1:24" x14ac:dyDescent="0.45">
      <c r="A34" t="s">
        <v>36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</row>
    <row r="35" spans="1:24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</row>
    <row r="36" spans="1:24" x14ac:dyDescent="0.45">
      <c r="A36" t="s">
        <v>50</v>
      </c>
      <c r="B36" s="11">
        <v>6.29</v>
      </c>
      <c r="C36" s="11">
        <v>6.51</v>
      </c>
      <c r="D36" s="11">
        <v>6.91</v>
      </c>
      <c r="E36" s="11">
        <v>7.02</v>
      </c>
      <c r="F36" s="11">
        <v>7.06</v>
      </c>
      <c r="G36" s="11">
        <v>6.95</v>
      </c>
      <c r="H36" s="11">
        <v>7.22</v>
      </c>
      <c r="I36" s="11">
        <v>8.31</v>
      </c>
      <c r="J36" s="11">
        <v>12.3</v>
      </c>
      <c r="K36" s="11">
        <v>12.16</v>
      </c>
      <c r="L36" s="11">
        <v>12.51</v>
      </c>
      <c r="M36" s="11">
        <v>12.38</v>
      </c>
      <c r="N36" s="11">
        <v>12.21</v>
      </c>
      <c r="O36" s="11">
        <v>12.75</v>
      </c>
      <c r="P36" s="11">
        <v>12.55</v>
      </c>
      <c r="Q36" s="11">
        <v>13.54</v>
      </c>
      <c r="R36" s="11">
        <v>13.09</v>
      </c>
      <c r="S36" s="11">
        <v>13.89</v>
      </c>
      <c r="T36" s="11">
        <v>13.68</v>
      </c>
      <c r="U36" s="11">
        <v>13.33</v>
      </c>
      <c r="V36" s="11">
        <v>12.92</v>
      </c>
      <c r="W36" s="11">
        <v>13.58</v>
      </c>
      <c r="X36" s="11">
        <v>13.94</v>
      </c>
    </row>
    <row r="37" spans="1:24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</row>
    <row r="38" spans="1:24" x14ac:dyDescent="0.45">
      <c r="A38" t="s">
        <v>40</v>
      </c>
      <c r="B38" s="11">
        <v>0</v>
      </c>
      <c r="C38" s="11">
        <v>0</v>
      </c>
      <c r="D38" s="11">
        <v>0.01</v>
      </c>
      <c r="E38" s="11">
        <v>0.01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</row>
    <row r="39" spans="1:24" x14ac:dyDescent="0.45">
      <c r="A39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</row>
    <row r="40" spans="1:24" x14ac:dyDescent="0.45">
      <c r="A40" t="s">
        <v>52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0.01</v>
      </c>
      <c r="Q40" s="11">
        <v>0.01</v>
      </c>
      <c r="R40" s="11">
        <v>0.01</v>
      </c>
      <c r="S40" s="11">
        <v>0.01</v>
      </c>
      <c r="T40" s="11">
        <v>0</v>
      </c>
      <c r="U40" s="11">
        <v>0.01</v>
      </c>
      <c r="V40" s="11">
        <v>0.01</v>
      </c>
      <c r="W40" s="11">
        <v>0.01</v>
      </c>
      <c r="X40" s="11">
        <v>0.01</v>
      </c>
    </row>
    <row r="44" spans="1:24" ht="15.75" x14ac:dyDescent="0.5">
      <c r="A44" s="7" t="s">
        <v>58</v>
      </c>
    </row>
    <row r="45" spans="1:24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4" x14ac:dyDescent="0.45">
      <c r="A46" s="10" t="s">
        <v>56</v>
      </c>
      <c r="B46" s="10">
        <v>7.6840000000000002</v>
      </c>
      <c r="C46" s="10">
        <v>8.0329999999999995</v>
      </c>
      <c r="D46" s="10">
        <v>8.4160000000000004</v>
      </c>
      <c r="E46" s="10">
        <v>8.5</v>
      </c>
      <c r="F46" s="10">
        <v>8.6237189999999995</v>
      </c>
      <c r="G46" s="10">
        <v>8.6862830000000013</v>
      </c>
      <c r="H46" s="10">
        <v>9.9302690000000009</v>
      </c>
      <c r="I46" s="10">
        <v>11.976282000000001</v>
      </c>
      <c r="J46" s="10">
        <v>16.467089999999999</v>
      </c>
      <c r="K46" s="10">
        <v>16.834430000000001</v>
      </c>
      <c r="L46" s="10">
        <v>17.059403</v>
      </c>
      <c r="M46" s="10">
        <v>17.210303</v>
      </c>
      <c r="N46" s="10">
        <v>17.549567000000003</v>
      </c>
      <c r="O46" s="10">
        <v>18.116325999999997</v>
      </c>
      <c r="P46" s="10">
        <v>18.123698000000001</v>
      </c>
      <c r="Q46" s="10">
        <v>18.800630999999999</v>
      </c>
      <c r="R46" s="10">
        <v>18.551815999999999</v>
      </c>
      <c r="S46" s="10">
        <v>19.241887000000006</v>
      </c>
      <c r="T46" s="10">
        <v>19.833843000000002</v>
      </c>
      <c r="U46" s="10">
        <v>19.494253999999998</v>
      </c>
      <c r="V46" s="10">
        <v>19.132721</v>
      </c>
      <c r="W46" s="10">
        <v>19.619616999999998</v>
      </c>
      <c r="X46" s="10">
        <v>20.125986000000001</v>
      </c>
    </row>
    <row r="47" spans="1:24" x14ac:dyDescent="0.45">
      <c r="A47" t="s">
        <v>34</v>
      </c>
      <c r="B47" s="11"/>
      <c r="C47" s="11"/>
      <c r="D47" s="11"/>
      <c r="E47" s="11"/>
      <c r="F47" s="11">
        <v>2E-3</v>
      </c>
      <c r="G47" s="11">
        <v>4.0000000000000001E-3</v>
      </c>
      <c r="H47" s="11">
        <v>2E-3</v>
      </c>
      <c r="I47" s="11">
        <v>1E-3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45">
      <c r="A48" t="s">
        <v>54</v>
      </c>
      <c r="B48" s="11">
        <v>1.323</v>
      </c>
      <c r="C48" s="11">
        <v>1.4510000000000001</v>
      </c>
      <c r="D48" s="11">
        <v>1.4330000000000001</v>
      </c>
      <c r="E48" s="11">
        <v>1.4059999999999999</v>
      </c>
      <c r="F48" s="11">
        <v>1.483484</v>
      </c>
      <c r="G48" s="11">
        <v>1.6579970000000002</v>
      </c>
      <c r="H48" s="11">
        <v>2.6312720000000001</v>
      </c>
      <c r="I48" s="11">
        <v>3.5785469999999999</v>
      </c>
      <c r="J48" s="11">
        <v>4.0376560000000001</v>
      </c>
      <c r="K48" s="11">
        <v>4.5530870000000006</v>
      </c>
      <c r="L48" s="11">
        <v>4.4653220000000005</v>
      </c>
      <c r="M48" s="11">
        <v>4.7014629999999995</v>
      </c>
      <c r="N48" s="11">
        <v>5.209543</v>
      </c>
      <c r="O48" s="11">
        <v>5.2450209999999995</v>
      </c>
      <c r="P48" s="11">
        <v>5.2384139999999997</v>
      </c>
      <c r="Q48" s="11">
        <v>5.0030020000000004</v>
      </c>
      <c r="R48" s="11">
        <v>5.0672799999999993</v>
      </c>
      <c r="S48" s="11">
        <v>5.1695989999999998</v>
      </c>
      <c r="T48" s="11">
        <v>6.0098339999999997</v>
      </c>
      <c r="U48" s="11">
        <v>6.0181379999999995</v>
      </c>
      <c r="V48" s="11">
        <v>5.9606029999999999</v>
      </c>
      <c r="W48" s="11">
        <v>5.8016480000000001</v>
      </c>
      <c r="X48" s="11">
        <v>5.9160969999999997</v>
      </c>
    </row>
    <row r="49" spans="1:24" x14ac:dyDescent="0.45">
      <c r="A49" t="s">
        <v>50</v>
      </c>
      <c r="B49" s="11">
        <v>6.3559999999999999</v>
      </c>
      <c r="C49" s="11">
        <v>6.5780000000000003</v>
      </c>
      <c r="D49" s="11">
        <v>6.9770000000000003</v>
      </c>
      <c r="E49" s="11">
        <v>7.0880000000000001</v>
      </c>
      <c r="F49" s="11">
        <v>7.1342349999999994</v>
      </c>
      <c r="G49" s="11">
        <v>7.0192860000000001</v>
      </c>
      <c r="H49" s="11">
        <v>7.2929970000000006</v>
      </c>
      <c r="I49" s="11">
        <v>8.3937350000000013</v>
      </c>
      <c r="J49" s="11">
        <v>12.427434</v>
      </c>
      <c r="K49" s="11">
        <v>12.279343000000001</v>
      </c>
      <c r="L49" s="11">
        <v>12.592081</v>
      </c>
      <c r="M49" s="11">
        <v>12.50684</v>
      </c>
      <c r="N49" s="11">
        <v>12.336529000000001</v>
      </c>
      <c r="O49" s="11">
        <v>12.862843000000002</v>
      </c>
      <c r="P49" s="11">
        <v>12.873016</v>
      </c>
      <c r="Q49" s="11">
        <v>13.78077</v>
      </c>
      <c r="R49" s="11">
        <v>13.469595999999999</v>
      </c>
      <c r="S49" s="11">
        <v>14.058721999999999</v>
      </c>
      <c r="T49" s="11">
        <v>13.813688000000001</v>
      </c>
      <c r="U49" s="11">
        <v>13.461466</v>
      </c>
      <c r="V49" s="11">
        <v>13.156972</v>
      </c>
      <c r="W49" s="11">
        <v>13.803998999999999</v>
      </c>
      <c r="X49" s="11">
        <v>14.195720999999999</v>
      </c>
    </row>
    <row r="50" spans="1:24" x14ac:dyDescent="0.45">
      <c r="A50" t="s">
        <v>40</v>
      </c>
      <c r="B50" s="11">
        <v>5.0000000000000001E-3</v>
      </c>
      <c r="C50" s="11">
        <v>4.0000000000000001E-3</v>
      </c>
      <c r="D50" s="11">
        <v>6.0000000000000001E-3</v>
      </c>
      <c r="E50" s="11">
        <v>6.0000000000000001E-3</v>
      </c>
      <c r="F50" s="11">
        <v>4.0000000000000001E-3</v>
      </c>
      <c r="G50" s="11">
        <v>5.0000000000000001E-3</v>
      </c>
      <c r="H50" s="11">
        <v>4.0000000000000001E-3</v>
      </c>
      <c r="I50" s="11">
        <v>3.0000000000000001E-3</v>
      </c>
      <c r="J50" s="11">
        <v>2E-3</v>
      </c>
      <c r="K50" s="11">
        <v>2E-3</v>
      </c>
      <c r="L50" s="11">
        <v>2E-3</v>
      </c>
      <c r="M50" s="11">
        <v>2E-3</v>
      </c>
      <c r="N50" s="11">
        <v>3.0000000000000001E-3</v>
      </c>
      <c r="O50" s="11">
        <v>5.0000000000000001E-3</v>
      </c>
      <c r="P50" s="11">
        <v>3.0000000000000001E-3</v>
      </c>
      <c r="Q50" s="11">
        <v>4.0000000000000001E-3</v>
      </c>
      <c r="R50" s="11">
        <v>3.0000000000000001E-3</v>
      </c>
      <c r="S50" s="11">
        <v>2.085E-3</v>
      </c>
      <c r="T50" s="11">
        <v>1.8749999999999999E-3</v>
      </c>
      <c r="U50" s="11">
        <v>2.6619999999999999E-3</v>
      </c>
      <c r="V50" s="11">
        <v>3.0670000000000003E-3</v>
      </c>
      <c r="W50" s="11">
        <v>2.464E-3</v>
      </c>
      <c r="X50" s="11">
        <v>3.0000000000000001E-3</v>
      </c>
    </row>
    <row r="51" spans="1:24" x14ac:dyDescent="0.45">
      <c r="A51" t="s">
        <v>51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4.95E-4</v>
      </c>
      <c r="O51" s="11">
        <v>7.1199999999999996E-4</v>
      </c>
      <c r="P51" s="11">
        <v>8.8199999999999997E-4</v>
      </c>
      <c r="Q51" s="11">
        <v>1.9650000000000002E-3</v>
      </c>
      <c r="R51" s="11">
        <v>2.7299999999999998E-3</v>
      </c>
      <c r="S51" s="11">
        <v>3.3540000000000002E-3</v>
      </c>
      <c r="T51" s="11">
        <v>4.0829999999999998E-3</v>
      </c>
      <c r="U51" s="11">
        <v>5.4189999999999993E-3</v>
      </c>
      <c r="V51" s="11">
        <v>5.4189999999999993E-3</v>
      </c>
      <c r="W51" s="11">
        <v>5.4189999999999993E-3</v>
      </c>
      <c r="X51" s="11">
        <v>5.4189999999999993E-3</v>
      </c>
    </row>
    <row r="52" spans="1:24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>
        <v>2.7499999999999998E-3</v>
      </c>
      <c r="P52" s="11">
        <v>8.3859999999999994E-3</v>
      </c>
      <c r="Q52" s="11">
        <v>1.0894000000000001E-2</v>
      </c>
      <c r="R52" s="11">
        <v>9.2100000000000012E-3</v>
      </c>
      <c r="S52" s="11">
        <v>8.1270000000000005E-3</v>
      </c>
      <c r="T52" s="11">
        <v>4.3630000000000006E-3</v>
      </c>
      <c r="U52" s="11">
        <v>6.5690000000000002E-3</v>
      </c>
      <c r="V52" s="11">
        <v>6.6600000000000001E-3</v>
      </c>
      <c r="W52" s="11">
        <v>6.0869999999999995E-3</v>
      </c>
      <c r="X52" s="11">
        <v>5.7489999999999998E-3</v>
      </c>
    </row>
    <row r="56" spans="1:24" ht="15.75" x14ac:dyDescent="0.5">
      <c r="A56" s="7" t="s">
        <v>59</v>
      </c>
    </row>
    <row r="57" spans="1:24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</row>
    <row r="58" spans="1:24" x14ac:dyDescent="0.45">
      <c r="A58" t="s">
        <v>34</v>
      </c>
      <c r="B58" s="11">
        <v>0.17</v>
      </c>
      <c r="C58" s="11">
        <v>0.2</v>
      </c>
      <c r="D58" s="11">
        <v>0.2</v>
      </c>
      <c r="E58" s="11">
        <v>0.2</v>
      </c>
      <c r="F58" s="11">
        <v>0.2</v>
      </c>
      <c r="G58" s="11">
        <v>0.23</v>
      </c>
      <c r="H58" s="11">
        <v>0.42</v>
      </c>
      <c r="I58" s="11">
        <v>0.49</v>
      </c>
      <c r="J58" s="11">
        <v>0.57999999999999996</v>
      </c>
      <c r="K58" s="11">
        <v>0.57999999999999996</v>
      </c>
      <c r="L58" s="11">
        <v>0.56999999999999995</v>
      </c>
      <c r="M58" s="11">
        <v>0.67</v>
      </c>
      <c r="N58" s="11">
        <v>0.67</v>
      </c>
      <c r="O58" s="11">
        <v>0.67</v>
      </c>
      <c r="P58" s="11">
        <v>0.67</v>
      </c>
      <c r="Q58" s="11">
        <v>0.67</v>
      </c>
      <c r="R58" s="11">
        <v>0.67</v>
      </c>
      <c r="S58" s="11">
        <v>0.71</v>
      </c>
      <c r="T58" s="11">
        <v>0.76</v>
      </c>
      <c r="U58" s="11">
        <v>0.76</v>
      </c>
      <c r="V58" s="11">
        <v>0.76</v>
      </c>
      <c r="W58" s="11">
        <v>0.76</v>
      </c>
      <c r="X58" s="11">
        <v>0.76</v>
      </c>
    </row>
    <row r="59" spans="1:24" x14ac:dyDescent="0.45">
      <c r="A59" t="s">
        <v>36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</row>
    <row r="60" spans="1:24" x14ac:dyDescent="0.45">
      <c r="A60" t="s">
        <v>38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</row>
    <row r="61" spans="1:24" x14ac:dyDescent="0.45">
      <c r="A61" t="s">
        <v>50</v>
      </c>
      <c r="B61" s="11">
        <v>1.06</v>
      </c>
      <c r="C61" s="11">
        <v>1.1100000000000001</v>
      </c>
      <c r="D61" s="11">
        <v>1.1499999999999999</v>
      </c>
      <c r="E61" s="11">
        <v>1.1499999999999999</v>
      </c>
      <c r="F61" s="11">
        <v>1.1599999999999999</v>
      </c>
      <c r="G61" s="11">
        <v>1.1599999999999999</v>
      </c>
      <c r="H61" s="11">
        <v>1.1599999999999999</v>
      </c>
      <c r="I61" s="11">
        <v>1.76</v>
      </c>
      <c r="J61" s="11">
        <v>1.88</v>
      </c>
      <c r="K61" s="11">
        <v>1.88</v>
      </c>
      <c r="L61" s="11">
        <v>1.88</v>
      </c>
      <c r="M61" s="11">
        <v>1.88</v>
      </c>
      <c r="N61" s="11">
        <v>1.88</v>
      </c>
      <c r="O61" s="11">
        <v>1.98</v>
      </c>
      <c r="P61" s="11">
        <v>1.98</v>
      </c>
      <c r="Q61" s="11">
        <v>1.99</v>
      </c>
      <c r="R61" s="11">
        <v>1.99</v>
      </c>
      <c r="S61" s="11">
        <v>1.99</v>
      </c>
      <c r="T61" s="11">
        <v>2.1</v>
      </c>
      <c r="U61" s="11">
        <v>2.1</v>
      </c>
      <c r="V61" s="11">
        <v>2.11</v>
      </c>
      <c r="W61" s="11">
        <v>2.11</v>
      </c>
      <c r="X61" s="11">
        <v>2.11</v>
      </c>
    </row>
    <row r="62" spans="1:24" x14ac:dyDescent="0.45">
      <c r="A62" t="s">
        <v>57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</row>
    <row r="63" spans="1:24" x14ac:dyDescent="0.45">
      <c r="A63" t="s">
        <v>40</v>
      </c>
      <c r="B63" s="11">
        <v>0.15</v>
      </c>
      <c r="C63" s="11">
        <v>0.15</v>
      </c>
      <c r="D63" s="11">
        <v>0.15</v>
      </c>
      <c r="E63" s="11">
        <v>0.15</v>
      </c>
      <c r="F63" s="11">
        <v>0.14000000000000001</v>
      </c>
      <c r="G63" s="11">
        <v>0.14000000000000001</v>
      </c>
      <c r="H63" s="11">
        <v>0.14000000000000001</v>
      </c>
      <c r="I63" s="11">
        <v>0.12</v>
      </c>
      <c r="J63" s="11">
        <v>0.12</v>
      </c>
      <c r="K63" s="11">
        <v>0.12</v>
      </c>
      <c r="L63" s="11">
        <v>0.12</v>
      </c>
      <c r="M63" s="11">
        <v>0.12</v>
      </c>
      <c r="N63" s="11">
        <v>0.11</v>
      </c>
      <c r="O63" s="11">
        <v>0.11</v>
      </c>
      <c r="P63" s="11">
        <v>0.11</v>
      </c>
      <c r="Q63" s="11">
        <v>0.12</v>
      </c>
      <c r="R63" s="11">
        <v>0.12</v>
      </c>
      <c r="S63" s="11">
        <v>0.12</v>
      </c>
      <c r="T63" s="11">
        <v>0.12</v>
      </c>
      <c r="U63" s="11">
        <v>0.12</v>
      </c>
      <c r="V63" s="11">
        <v>0.12</v>
      </c>
      <c r="W63" s="11">
        <v>0.13</v>
      </c>
      <c r="X63" s="11">
        <v>0.13</v>
      </c>
    </row>
    <row r="64" spans="1:24" x14ac:dyDescent="0.45">
      <c r="A64" t="s">
        <v>51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0.01</v>
      </c>
      <c r="U64" s="11">
        <v>0.01</v>
      </c>
      <c r="V64" s="11">
        <v>0.01</v>
      </c>
      <c r="W64" s="11">
        <v>0.01</v>
      </c>
      <c r="X64" s="11">
        <v>0.01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</row>
    <row r="68" spans="1:26" ht="15.75" x14ac:dyDescent="0.5">
      <c r="A68" s="7" t="s">
        <v>60</v>
      </c>
    </row>
    <row r="69" spans="1:26" x14ac:dyDescent="0.45">
      <c r="A69" s="8" t="s">
        <v>49</v>
      </c>
      <c r="B69" s="8">
        <v>2000</v>
      </c>
      <c r="C69" s="8">
        <v>2001</v>
      </c>
      <c r="D69" s="8">
        <v>2002</v>
      </c>
      <c r="E69" s="8">
        <v>2003</v>
      </c>
      <c r="F69" s="8">
        <v>2004</v>
      </c>
      <c r="G69" s="8">
        <v>2005</v>
      </c>
      <c r="H69" s="8">
        <v>2006</v>
      </c>
      <c r="I69" s="8">
        <v>2007</v>
      </c>
      <c r="J69" s="8">
        <v>2008</v>
      </c>
      <c r="K69" s="8">
        <v>2009</v>
      </c>
      <c r="L69" s="8">
        <v>2010</v>
      </c>
      <c r="M69" s="8">
        <v>2011</v>
      </c>
      <c r="N69" s="8">
        <v>2012</v>
      </c>
      <c r="O69" s="8">
        <v>2013</v>
      </c>
      <c r="P69" s="8">
        <v>2014</v>
      </c>
      <c r="Q69" s="8">
        <v>2015</v>
      </c>
      <c r="R69" s="8">
        <v>2016</v>
      </c>
      <c r="S69" s="8">
        <v>2017</v>
      </c>
      <c r="T69" s="8">
        <v>2018</v>
      </c>
      <c r="U69" s="8">
        <v>2019</v>
      </c>
      <c r="V69" s="8">
        <v>2020</v>
      </c>
      <c r="W69" s="8">
        <v>2021</v>
      </c>
      <c r="X69" s="8">
        <v>2022</v>
      </c>
      <c r="Y69" s="8">
        <v>2023</v>
      </c>
      <c r="Z69" s="8">
        <v>2024</v>
      </c>
    </row>
    <row r="70" spans="1:26" x14ac:dyDescent="0.45">
      <c r="A70" t="s">
        <v>34</v>
      </c>
      <c r="B70" s="11"/>
      <c r="C70" s="11"/>
      <c r="D70" s="11"/>
      <c r="E70" s="11"/>
      <c r="F70" s="11">
        <v>1E-3</v>
      </c>
      <c r="G70" s="11">
        <v>1E-3</v>
      </c>
      <c r="H70" s="11">
        <v>1.5E-3</v>
      </c>
      <c r="I70" s="11">
        <v>1.5E-3</v>
      </c>
      <c r="J70" s="11">
        <v>1.5E-3</v>
      </c>
      <c r="K70" s="11">
        <v>1.5E-3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45">
      <c r="A71" t="s">
        <v>54</v>
      </c>
      <c r="B71" s="11">
        <v>0.17199999999999999</v>
      </c>
      <c r="C71" s="11">
        <v>0.20200000000000001</v>
      </c>
      <c r="D71" s="11">
        <v>0.20200000000000001</v>
      </c>
      <c r="E71" s="11">
        <v>0.20200000000000001</v>
      </c>
      <c r="F71" s="11">
        <v>0.20200000000000001</v>
      </c>
      <c r="G71" s="11">
        <v>0.23200000000000001</v>
      </c>
      <c r="H71" s="11">
        <v>0.42199999999999999</v>
      </c>
      <c r="I71" s="11">
        <v>0.48499999999999999</v>
      </c>
      <c r="J71" s="11">
        <v>0.57499999999999996</v>
      </c>
      <c r="K71" s="11">
        <v>0.57499999999999996</v>
      </c>
      <c r="L71" s="11">
        <v>0.57499999999999996</v>
      </c>
      <c r="M71" s="11">
        <v>0.66500000000000004</v>
      </c>
      <c r="N71" s="11">
        <v>0.66500000000000004</v>
      </c>
      <c r="O71" s="11">
        <v>0.66500000000000004</v>
      </c>
      <c r="P71" s="11">
        <v>0.66500000000000004</v>
      </c>
      <c r="Q71" s="11">
        <v>0.66500000000000004</v>
      </c>
      <c r="R71" s="11">
        <v>0.66500000000000004</v>
      </c>
      <c r="S71" s="11">
        <v>0.70995799999999998</v>
      </c>
      <c r="T71" s="11">
        <v>0.75555799999999995</v>
      </c>
      <c r="U71" s="11">
        <v>0.75555799999999995</v>
      </c>
      <c r="V71" s="11">
        <v>0.756158</v>
      </c>
      <c r="W71" s="11">
        <v>0.75620799999999999</v>
      </c>
      <c r="X71" s="11">
        <v>0.75758000000000003</v>
      </c>
      <c r="Y71" s="11">
        <v>0.78758000000000006</v>
      </c>
      <c r="Z71" s="11">
        <v>0.78758000000000006</v>
      </c>
    </row>
    <row r="72" spans="1:26" x14ac:dyDescent="0.45">
      <c r="A72" t="s">
        <v>50</v>
      </c>
      <c r="B72" s="11">
        <v>1.0640000000000001</v>
      </c>
      <c r="C72" s="11">
        <v>1.109</v>
      </c>
      <c r="D72" s="11">
        <v>1.155</v>
      </c>
      <c r="E72" s="11">
        <v>1.155</v>
      </c>
      <c r="F72" s="11">
        <v>1.163</v>
      </c>
      <c r="G72" s="11">
        <v>1.163</v>
      </c>
      <c r="H72" s="11">
        <v>1.163</v>
      </c>
      <c r="I72" s="11">
        <v>1.758</v>
      </c>
      <c r="J72" s="11">
        <v>1.879</v>
      </c>
      <c r="K72" s="11">
        <v>1.875</v>
      </c>
      <c r="L72" s="11">
        <v>1.883</v>
      </c>
      <c r="M72" s="11">
        <v>1.8839999999999999</v>
      </c>
      <c r="N72" s="11">
        <v>1.877</v>
      </c>
      <c r="O72" s="11">
        <v>1.984</v>
      </c>
      <c r="P72" s="11">
        <v>1.984</v>
      </c>
      <c r="Q72" s="11">
        <v>1.9870000000000001</v>
      </c>
      <c r="R72" s="11">
        <v>1.9870000000000001</v>
      </c>
      <c r="S72" s="11">
        <v>1.994747</v>
      </c>
      <c r="T72" s="11">
        <v>2.0987220000000004</v>
      </c>
      <c r="U72" s="11">
        <v>2.1044589999999999</v>
      </c>
      <c r="V72" s="11">
        <v>2.1144189999999998</v>
      </c>
      <c r="W72" s="11">
        <v>2.114484</v>
      </c>
      <c r="X72" s="11">
        <v>2.1051790000000001</v>
      </c>
      <c r="Y72" s="11">
        <v>2.1466799999999999</v>
      </c>
      <c r="Z72" s="11">
        <v>2.1466799999999999</v>
      </c>
    </row>
    <row r="73" spans="1:26" x14ac:dyDescent="0.45">
      <c r="A73" t="s">
        <v>40</v>
      </c>
      <c r="B73" s="11">
        <v>0.14699999999999999</v>
      </c>
      <c r="C73" s="11">
        <v>0.14899999999999999</v>
      </c>
      <c r="D73" s="11">
        <v>0.14899999999999999</v>
      </c>
      <c r="E73" s="11">
        <v>0.15</v>
      </c>
      <c r="F73" s="11">
        <v>0.14199999999999999</v>
      </c>
      <c r="G73" s="11">
        <v>0.14199999999999999</v>
      </c>
      <c r="H73" s="11">
        <v>0.13850000000000001</v>
      </c>
      <c r="I73" s="11">
        <v>0.11849999999999999</v>
      </c>
      <c r="J73" s="11">
        <v>0.11849999999999999</v>
      </c>
      <c r="K73" s="11">
        <v>0.1195</v>
      </c>
      <c r="L73" s="11">
        <v>0.121</v>
      </c>
      <c r="M73" s="11">
        <v>0.12</v>
      </c>
      <c r="N73" s="11">
        <v>0.114</v>
      </c>
      <c r="O73" s="11">
        <v>0.114</v>
      </c>
      <c r="P73" s="11">
        <v>0.114</v>
      </c>
      <c r="Q73" s="11">
        <v>0.11700000000000001</v>
      </c>
      <c r="R73" s="11">
        <v>0.11700000000000001</v>
      </c>
      <c r="S73" s="11">
        <v>0.116282</v>
      </c>
      <c r="T73" s="11">
        <v>0.116282</v>
      </c>
      <c r="U73" s="11">
        <v>0.116282</v>
      </c>
      <c r="V73" s="11">
        <v>0.116282</v>
      </c>
      <c r="W73" s="11">
        <v>0.12628200000000001</v>
      </c>
      <c r="X73" s="11">
        <v>0.12628200000000001</v>
      </c>
      <c r="Y73" s="11">
        <v>0.12628200000000001</v>
      </c>
      <c r="Z73" s="11">
        <v>0.12628200000000001</v>
      </c>
    </row>
    <row r="74" spans="1:26" x14ac:dyDescent="0.45">
      <c r="A74" t="s">
        <v>51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>
        <v>6.4000000000000005E-4</v>
      </c>
      <c r="O74" s="11">
        <v>9.2000000000000003E-4</v>
      </c>
      <c r="P74" s="11">
        <v>1.139E-3</v>
      </c>
      <c r="Q74" s="11">
        <v>2.539E-3</v>
      </c>
      <c r="R74" s="11">
        <v>3.5270000000000002E-3</v>
      </c>
      <c r="S74" s="11">
        <v>4.333E-3</v>
      </c>
      <c r="T74" s="11">
        <v>5.2750000000000002E-3</v>
      </c>
      <c r="U74" s="11">
        <v>7.0010000000000003E-3</v>
      </c>
      <c r="V74" s="11">
        <v>7.0010000000000003E-3</v>
      </c>
      <c r="W74" s="11">
        <v>7.0010000000000003E-3</v>
      </c>
      <c r="X74" s="11">
        <v>7.0369999999999999E-3</v>
      </c>
      <c r="Y74" s="11">
        <v>7.0369999999999999E-3</v>
      </c>
      <c r="Z74" s="11">
        <v>7.0369999999999999E-3</v>
      </c>
    </row>
    <row r="75" spans="1:26" x14ac:dyDescent="0.45">
      <c r="A75" t="s">
        <v>52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>
        <v>2E-3</v>
      </c>
      <c r="P75" s="11">
        <v>3.0000000000000001E-3</v>
      </c>
      <c r="Q75" s="11">
        <v>3.0000000000000001E-3</v>
      </c>
      <c r="R75" s="11">
        <v>3.0000000000000001E-3</v>
      </c>
      <c r="S75" s="11">
        <v>2.4300000000000003E-3</v>
      </c>
      <c r="T75" s="11">
        <v>2.3999999999999998E-3</v>
      </c>
      <c r="U75" s="11">
        <v>2.3999999999999998E-3</v>
      </c>
      <c r="V75" s="11">
        <v>1.8E-3</v>
      </c>
      <c r="W75" s="11">
        <v>1.8E-3</v>
      </c>
      <c r="X75" s="11">
        <v>1.908E-3</v>
      </c>
      <c r="Y75" s="11">
        <v>3.64E-3</v>
      </c>
      <c r="Z75" s="11">
        <v>3.64E-3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2025-07-31T19:18:46Z</dcterms:modified>
</cp:coreProperties>
</file>