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103956A6-528F-49F6-AD84-8A2EF6D8FBC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Thoughts" sheetId="4" r:id="rId2"/>
    <sheet name="Master" sheetId="3" r:id="rId3"/>
    <sheet name="BO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X8" i="1"/>
  <c r="S12" i="1"/>
  <c r="AF12" i="1" s="1"/>
  <c r="AG12" i="1" s="1"/>
  <c r="AE8" i="1"/>
  <c r="H12" i="2"/>
  <c r="H9" i="2"/>
  <c r="H8" i="2"/>
  <c r="H7" i="2"/>
  <c r="H6" i="2"/>
  <c r="H11" i="2"/>
  <c r="H5" i="2"/>
  <c r="H4" i="2"/>
  <c r="H3" i="2"/>
  <c r="H2" i="2"/>
  <c r="Q8" i="1"/>
  <c r="AA15" i="1"/>
  <c r="AA14" i="1"/>
  <c r="AA13" i="1"/>
  <c r="AA12" i="1"/>
  <c r="V12" i="1"/>
  <c r="V13" i="1" s="1"/>
  <c r="V14" i="1" s="1"/>
  <c r="V15" i="1" s="1"/>
  <c r="AA11" i="1"/>
  <c r="AF11" i="1" l="1"/>
  <c r="AG11" i="1" s="1"/>
  <c r="AA17" i="1"/>
  <c r="T12" i="1"/>
  <c r="T11" i="1"/>
</calcChain>
</file>

<file path=xl/sharedStrings.xml><?xml version="1.0" encoding="utf-8"?>
<sst xmlns="http://schemas.openxmlformats.org/spreadsheetml/2006/main" count="142" uniqueCount="50">
  <si>
    <t>Image</t>
  </si>
  <si>
    <t>SKU</t>
  </si>
  <si>
    <t>OT00101</t>
  </si>
  <si>
    <t>Name</t>
  </si>
  <si>
    <t>ABC</t>
  </si>
  <si>
    <t>Purchase Invoice</t>
  </si>
  <si>
    <t>Invoice No.</t>
  </si>
  <si>
    <t>Surya</t>
  </si>
  <si>
    <t>SR.</t>
  </si>
  <si>
    <t>Item Name</t>
  </si>
  <si>
    <t>Qty</t>
  </si>
  <si>
    <t>Price</t>
  </si>
  <si>
    <t>Total</t>
  </si>
  <si>
    <t>Bill of Material</t>
  </si>
  <si>
    <t>Bill No.</t>
  </si>
  <si>
    <t>Item</t>
  </si>
  <si>
    <t>Material</t>
  </si>
  <si>
    <t>Metal Brass</t>
  </si>
  <si>
    <t>1.8 AD</t>
  </si>
  <si>
    <t>4x6 AD</t>
  </si>
  <si>
    <t>Polish</t>
  </si>
  <si>
    <t>Platting</t>
  </si>
  <si>
    <t>Unit</t>
  </si>
  <si>
    <t>g</t>
  </si>
  <si>
    <t>pc</t>
  </si>
  <si>
    <t xml:space="preserve">Complete ? </t>
  </si>
  <si>
    <t>Yes</t>
  </si>
  <si>
    <t>No</t>
  </si>
  <si>
    <t>Supplier</t>
  </si>
  <si>
    <t>ID</t>
  </si>
  <si>
    <t>E001</t>
  </si>
  <si>
    <t>Dropdown</t>
  </si>
  <si>
    <t>A</t>
  </si>
  <si>
    <t>Unique identifier</t>
  </si>
  <si>
    <t>Popup Calculation</t>
  </si>
  <si>
    <t>Popup</t>
  </si>
  <si>
    <t>BOM</t>
  </si>
  <si>
    <t>Material Master</t>
  </si>
  <si>
    <t>Item Master</t>
  </si>
  <si>
    <t>Supplier Master</t>
  </si>
  <si>
    <t>Units</t>
  </si>
  <si>
    <t>M001</t>
  </si>
  <si>
    <t>Type</t>
  </si>
  <si>
    <t>Job Order Sheet</t>
  </si>
  <si>
    <t>JON</t>
  </si>
  <si>
    <t>Click Here</t>
  </si>
  <si>
    <t>List of BOM</t>
  </si>
  <si>
    <t>Dashboard</t>
  </si>
  <si>
    <t>Stages for manufacturing of order ---&gt; Whatsapp notification can be sent to manufacturer to update the process stage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</si>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</sst>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4" borderId="0" xfId="0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0" fillId="0" borderId="4" xfId="0" applyBorder="1" applyAlignment="1">
      <alignment horizontal="center"/>
    </xf>
    <xf numFmtId="1" fontId="2" fillId="0" borderId="5" xfId="0" applyNumberFormat="1" applyFont="1" applyBorder="1"/>
    <xf numFmtId="0" fontId="0" fillId="3" borderId="0" xfId="0" applyFill="1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1" fontId="0" fillId="2" borderId="0" xfId="0" applyNumberFormat="1" applyFill="1" applyBorder="1"/>
    <xf numFmtId="0" fontId="0" fillId="4" borderId="0" xfId="0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0" fillId="6" borderId="0" xfId="0" applyFill="1"/>
    <xf numFmtId="0" fontId="2" fillId="6" borderId="0" xfId="0" applyFont="1" applyFill="1"/>
    <xf numFmtId="0" fontId="0" fillId="4" borderId="0" xfId="0" applyFill="1" applyBorder="1" applyAlignment="1">
      <alignment horizontal="center"/>
    </xf>
    <xf numFmtId="1" fontId="0" fillId="0" borderId="0" xfId="0" applyNumberFormat="1" applyBorder="1"/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O23"/>
  <sheetViews>
    <sheetView tabSelected="1" topLeftCell="L4" workbookViewId="0">
      <selection activeCell="U14" sqref="U14"/>
    </sheetView>
  </sheetViews>
  <sheetFormatPr defaultRowHeight="14.5" x14ac:dyDescent="0.35"/>
  <cols>
    <col min="15" max="15" width="11.54296875" customWidth="1"/>
    <col min="16" max="16" width="11.26953125" customWidth="1"/>
    <col min="23" max="23" width="13.81640625" customWidth="1"/>
  </cols>
  <sheetData>
    <row r="1" spans="3:41" x14ac:dyDescent="0.35">
      <c r="C1" s="2"/>
      <c r="D1" t="s">
        <v>31</v>
      </c>
    </row>
    <row r="2" spans="3:41" x14ac:dyDescent="0.35">
      <c r="C2" s="24" t="s">
        <v>32</v>
      </c>
      <c r="D2" t="s">
        <v>33</v>
      </c>
    </row>
    <row r="3" spans="3:41" x14ac:dyDescent="0.35">
      <c r="C3" s="22"/>
      <c r="D3" t="s">
        <v>34</v>
      </c>
    </row>
    <row r="4" spans="3:41" ht="15" thickBot="1" x14ac:dyDescent="0.4">
      <c r="V4" s="26" t="s">
        <v>35</v>
      </c>
      <c r="W4" s="25"/>
      <c r="X4" s="25"/>
      <c r="Y4" s="25"/>
      <c r="Z4" s="25"/>
      <c r="AA4" s="25"/>
    </row>
    <row r="5" spans="3:41" x14ac:dyDescent="0.35">
      <c r="C5" s="3" t="s">
        <v>38</v>
      </c>
      <c r="D5" s="4"/>
      <c r="E5" s="4"/>
      <c r="F5" s="4"/>
      <c r="G5" s="5"/>
      <c r="I5" s="3" t="s">
        <v>39</v>
      </c>
      <c r="J5" s="4"/>
      <c r="K5" s="4"/>
      <c r="L5" s="4"/>
      <c r="M5" s="5"/>
      <c r="O5" s="3" t="s">
        <v>43</v>
      </c>
      <c r="P5" s="4"/>
      <c r="Q5" s="4"/>
      <c r="R5" s="4"/>
      <c r="S5" s="4"/>
      <c r="T5" s="5"/>
      <c r="V5" s="3" t="s">
        <v>13</v>
      </c>
      <c r="W5" s="4"/>
      <c r="X5" s="4"/>
      <c r="Y5" s="4"/>
      <c r="Z5" s="4"/>
      <c r="AA5" s="5"/>
      <c r="AC5" s="3" t="s">
        <v>5</v>
      </c>
      <c r="AD5" s="4"/>
      <c r="AE5" s="4"/>
      <c r="AF5" s="4"/>
      <c r="AG5" s="4"/>
      <c r="AH5" s="5"/>
      <c r="AJ5" s="3" t="s">
        <v>46</v>
      </c>
      <c r="AK5" s="4"/>
      <c r="AL5" s="4"/>
      <c r="AM5" s="5"/>
      <c r="AO5" t="s">
        <v>47</v>
      </c>
    </row>
    <row r="6" spans="3:41" x14ac:dyDescent="0.35">
      <c r="C6" s="6"/>
      <c r="D6" s="7"/>
      <c r="E6" s="7"/>
      <c r="F6" s="7"/>
      <c r="G6" s="8"/>
      <c r="I6" s="6"/>
      <c r="J6" s="7"/>
      <c r="K6" s="7"/>
      <c r="L6" s="7"/>
      <c r="M6" s="8"/>
      <c r="O6" s="6"/>
      <c r="P6" s="7"/>
      <c r="Q6" s="7"/>
      <c r="R6" s="7"/>
      <c r="S6" s="7"/>
      <c r="T6" s="8"/>
      <c r="V6" s="6"/>
      <c r="W6" s="7"/>
      <c r="X6" s="7"/>
      <c r="Y6" s="7"/>
      <c r="Z6" s="7"/>
      <c r="AA6" s="8"/>
      <c r="AC6" s="6"/>
      <c r="AD6" s="7"/>
      <c r="AE6" s="7"/>
      <c r="AF6" s="7"/>
      <c r="AG6" s="7"/>
      <c r="AH6" s="8"/>
      <c r="AJ6" s="6"/>
      <c r="AK6" s="7"/>
      <c r="AL6" s="7"/>
      <c r="AM6" s="8"/>
    </row>
    <row r="7" spans="3:41" x14ac:dyDescent="0.35">
      <c r="C7" s="30" t="s">
        <v>0</v>
      </c>
      <c r="D7" s="31"/>
      <c r="E7" s="7"/>
      <c r="F7" s="12" t="s">
        <v>1</v>
      </c>
      <c r="G7" s="21" t="s">
        <v>2</v>
      </c>
      <c r="I7" s="30" t="s">
        <v>0</v>
      </c>
      <c r="J7" s="31"/>
      <c r="K7" s="7"/>
      <c r="L7" s="12" t="s">
        <v>29</v>
      </c>
      <c r="M7" s="21" t="s">
        <v>30</v>
      </c>
      <c r="O7" s="9" t="s">
        <v>44</v>
      </c>
      <c r="P7" s="12">
        <v>1</v>
      </c>
      <c r="Q7" s="7"/>
      <c r="R7" s="7"/>
      <c r="S7" s="7"/>
      <c r="T7" s="8"/>
      <c r="V7" s="9" t="s">
        <v>14</v>
      </c>
      <c r="W7" s="7">
        <v>1</v>
      </c>
      <c r="X7" s="7"/>
      <c r="Y7" s="7"/>
      <c r="Z7" s="7"/>
      <c r="AA7" s="8"/>
      <c r="AC7" s="9" t="s">
        <v>6</v>
      </c>
      <c r="AD7" s="12">
        <v>1</v>
      </c>
      <c r="AE7" s="7"/>
      <c r="AF7" s="7"/>
      <c r="AG7" s="7"/>
      <c r="AH7" s="8"/>
      <c r="AJ7" s="9" t="s">
        <v>1</v>
      </c>
      <c r="AK7" s="7" t="s">
        <v>2</v>
      </c>
      <c r="AL7" s="7"/>
      <c r="AM7" s="8"/>
    </row>
    <row r="8" spans="3:41" x14ac:dyDescent="0.35">
      <c r="C8" s="30"/>
      <c r="D8" s="31"/>
      <c r="E8" s="7"/>
      <c r="F8" s="12" t="s">
        <v>3</v>
      </c>
      <c r="G8" s="8" t="s">
        <v>4</v>
      </c>
      <c r="I8" s="30"/>
      <c r="J8" s="31"/>
      <c r="K8" s="7"/>
      <c r="L8" s="12" t="s">
        <v>3</v>
      </c>
      <c r="M8" s="8" t="s">
        <v>7</v>
      </c>
      <c r="O8" s="9" t="s">
        <v>28</v>
      </c>
      <c r="P8" s="23" t="s">
        <v>7</v>
      </c>
      <c r="Q8" s="11" t="str">
        <f>M7</f>
        <v>E001</v>
      </c>
      <c r="R8" s="11"/>
      <c r="S8" s="7"/>
      <c r="T8" s="8"/>
      <c r="V8" s="9" t="s">
        <v>15</v>
      </c>
      <c r="W8" s="10" t="s">
        <v>2</v>
      </c>
      <c r="X8" s="11" t="str">
        <f>P8</f>
        <v>Surya</v>
      </c>
      <c r="Y8" s="11"/>
      <c r="Z8" s="7"/>
      <c r="AA8" s="8"/>
      <c r="AC8" s="9" t="s">
        <v>28</v>
      </c>
      <c r="AD8" s="23" t="s">
        <v>7</v>
      </c>
      <c r="AE8" s="11">
        <f>M25</f>
        <v>0</v>
      </c>
      <c r="AF8" s="7"/>
      <c r="AG8" s="7"/>
      <c r="AH8" s="8"/>
      <c r="AJ8" s="9" t="s">
        <v>28</v>
      </c>
      <c r="AK8" s="7" t="s">
        <v>7</v>
      </c>
      <c r="AL8" s="7"/>
      <c r="AM8" s="8"/>
    </row>
    <row r="9" spans="3:41" x14ac:dyDescent="0.35">
      <c r="C9" s="30"/>
      <c r="D9" s="31"/>
      <c r="E9" s="7"/>
      <c r="F9" s="7"/>
      <c r="G9" s="8"/>
      <c r="I9" s="30"/>
      <c r="J9" s="31"/>
      <c r="K9" s="7"/>
      <c r="L9" s="7"/>
      <c r="M9" s="8"/>
      <c r="O9" s="6"/>
      <c r="P9" s="7"/>
      <c r="Q9" s="7"/>
      <c r="R9" s="7"/>
      <c r="S9" s="7"/>
      <c r="T9" s="8"/>
      <c r="V9" s="6"/>
      <c r="W9" s="7"/>
      <c r="X9" s="7"/>
      <c r="Y9" s="7"/>
      <c r="Z9" s="7"/>
      <c r="AA9" s="8"/>
      <c r="AC9" s="6"/>
      <c r="AD9" s="7"/>
      <c r="AE9" s="7"/>
      <c r="AF9" s="7"/>
      <c r="AG9" s="7"/>
      <c r="AH9" s="8"/>
      <c r="AJ9" s="6"/>
      <c r="AK9" s="7"/>
      <c r="AL9" s="7"/>
      <c r="AM9" s="8"/>
    </row>
    <row r="10" spans="3:41" x14ac:dyDescent="0.35">
      <c r="C10" s="30"/>
      <c r="D10" s="31"/>
      <c r="E10" s="7"/>
      <c r="F10" s="7"/>
      <c r="G10" s="8"/>
      <c r="I10" s="30"/>
      <c r="J10" s="31"/>
      <c r="K10" s="7"/>
      <c r="L10" s="7"/>
      <c r="M10" s="8"/>
      <c r="O10" s="9" t="s">
        <v>8</v>
      </c>
      <c r="P10" s="12" t="s">
        <v>9</v>
      </c>
      <c r="Q10" s="12" t="s">
        <v>10</v>
      </c>
      <c r="R10" s="12" t="s">
        <v>36</v>
      </c>
      <c r="S10" s="12" t="s">
        <v>11</v>
      </c>
      <c r="T10" s="13" t="s">
        <v>12</v>
      </c>
      <c r="U10" s="1"/>
      <c r="V10" s="9" t="s">
        <v>8</v>
      </c>
      <c r="W10" s="12" t="s">
        <v>16</v>
      </c>
      <c r="X10" s="12" t="s">
        <v>10</v>
      </c>
      <c r="Y10" s="12" t="s">
        <v>22</v>
      </c>
      <c r="Z10" s="12" t="s">
        <v>11</v>
      </c>
      <c r="AA10" s="13" t="s">
        <v>12</v>
      </c>
      <c r="AC10" s="9" t="s">
        <v>8</v>
      </c>
      <c r="AD10" s="12" t="s">
        <v>9</v>
      </c>
      <c r="AE10" s="12" t="s">
        <v>10</v>
      </c>
      <c r="AF10" s="12" t="s">
        <v>11</v>
      </c>
      <c r="AG10" s="12" t="s">
        <v>12</v>
      </c>
      <c r="AH10" s="8" t="s">
        <v>36</v>
      </c>
      <c r="AJ10" s="9" t="s">
        <v>14</v>
      </c>
      <c r="AK10" s="12" t="s">
        <v>44</v>
      </c>
      <c r="AL10" s="12" t="s">
        <v>12</v>
      </c>
      <c r="AM10" s="8" t="s">
        <v>36</v>
      </c>
    </row>
    <row r="11" spans="3:41" x14ac:dyDescent="0.35">
      <c r="C11" s="6"/>
      <c r="D11" s="7"/>
      <c r="E11" s="7"/>
      <c r="F11" s="7"/>
      <c r="G11" s="8"/>
      <c r="I11" s="6"/>
      <c r="J11" s="7"/>
      <c r="K11" s="7"/>
      <c r="L11" s="7"/>
      <c r="M11" s="8"/>
      <c r="O11" s="14">
        <v>1</v>
      </c>
      <c r="P11" s="27" t="s">
        <v>2</v>
      </c>
      <c r="Q11" s="7">
        <v>20</v>
      </c>
      <c r="R11" s="7">
        <v>1</v>
      </c>
      <c r="S11" s="22">
        <f>SUMIFS(BOM!$H:$H,BOM!A:A,Sheet1!R11,BOM!C:C,Sheet1!P11)</f>
        <v>1781.5</v>
      </c>
      <c r="T11" s="8">
        <f>Q11*S11</f>
        <v>35630</v>
      </c>
      <c r="V11" s="14">
        <v>1</v>
      </c>
      <c r="W11" s="11" t="s">
        <v>17</v>
      </c>
      <c r="X11" s="7">
        <v>200</v>
      </c>
      <c r="Y11" s="7" t="s">
        <v>23</v>
      </c>
      <c r="Z11" s="7">
        <v>4</v>
      </c>
      <c r="AA11" s="13">
        <f>X11*Z11</f>
        <v>800</v>
      </c>
      <c r="AC11" s="14">
        <v>1</v>
      </c>
      <c r="AD11" s="27" t="s">
        <v>2</v>
      </c>
      <c r="AE11" s="7">
        <v>20</v>
      </c>
      <c r="AF11" s="28">
        <f>S11</f>
        <v>1781.5</v>
      </c>
      <c r="AG11" s="28">
        <f>AE11*AF11</f>
        <v>35630</v>
      </c>
      <c r="AH11" s="29" t="s">
        <v>45</v>
      </c>
      <c r="AJ11" s="6">
        <v>4</v>
      </c>
      <c r="AK11" s="7">
        <v>8</v>
      </c>
      <c r="AL11" s="7">
        <v>1000</v>
      </c>
      <c r="AM11" s="29" t="s">
        <v>45</v>
      </c>
    </row>
    <row r="12" spans="3:41" x14ac:dyDescent="0.35">
      <c r="C12" s="6"/>
      <c r="D12" s="7"/>
      <c r="E12" s="7"/>
      <c r="F12" s="7"/>
      <c r="G12" s="8"/>
      <c r="I12" s="6"/>
      <c r="J12" s="7"/>
      <c r="K12" s="7"/>
      <c r="L12" s="7"/>
      <c r="M12" s="8"/>
      <c r="O12" s="14">
        <v>2</v>
      </c>
      <c r="P12" s="27" t="s">
        <v>2</v>
      </c>
      <c r="Q12" s="7">
        <v>100</v>
      </c>
      <c r="R12" s="7">
        <v>2</v>
      </c>
      <c r="S12" s="22">
        <f>SUMIFS(BOM!$H:$H,BOM!A:A,Sheet1!R12,BOM!C:C,Sheet1!P12)</f>
        <v>2569</v>
      </c>
      <c r="T12" s="8">
        <f>Q12*S12</f>
        <v>256900</v>
      </c>
      <c r="V12" s="14">
        <f>V11+1</f>
        <v>2</v>
      </c>
      <c r="W12" s="7" t="s">
        <v>18</v>
      </c>
      <c r="X12" s="7">
        <v>3150</v>
      </c>
      <c r="Y12" s="7" t="s">
        <v>24</v>
      </c>
      <c r="Z12" s="7">
        <v>0.25</v>
      </c>
      <c r="AA12" s="15">
        <f t="shared" ref="AA12:AA15" si="0">X12*Z12</f>
        <v>787.5</v>
      </c>
      <c r="AC12" s="14">
        <v>2</v>
      </c>
      <c r="AD12" s="27" t="s">
        <v>2</v>
      </c>
      <c r="AE12" s="7">
        <v>100</v>
      </c>
      <c r="AF12" s="28">
        <f>S12</f>
        <v>2569</v>
      </c>
      <c r="AG12" s="28">
        <f>AE12*AF12</f>
        <v>256900</v>
      </c>
      <c r="AH12" s="29" t="s">
        <v>45</v>
      </c>
      <c r="AJ12" s="6">
        <v>3</v>
      </c>
      <c r="AK12" s="7">
        <v>3</v>
      </c>
      <c r="AL12" s="7">
        <v>5000</v>
      </c>
      <c r="AM12" s="29" t="s">
        <v>45</v>
      </c>
    </row>
    <row r="13" spans="3:41" ht="15" thickBot="1" x14ac:dyDescent="0.4">
      <c r="C13" s="18"/>
      <c r="D13" s="19"/>
      <c r="E13" s="19"/>
      <c r="F13" s="19"/>
      <c r="G13" s="20"/>
      <c r="I13" s="18"/>
      <c r="J13" s="19"/>
      <c r="K13" s="19"/>
      <c r="L13" s="19"/>
      <c r="M13" s="20"/>
      <c r="O13" s="6"/>
      <c r="P13" s="7"/>
      <c r="Q13" s="7"/>
      <c r="R13" s="7"/>
      <c r="S13" s="7"/>
      <c r="T13" s="8"/>
      <c r="V13" s="14">
        <f t="shared" ref="V13:V15" si="1">V12+1</f>
        <v>3</v>
      </c>
      <c r="W13" s="7" t="s">
        <v>19</v>
      </c>
      <c r="X13" s="7">
        <v>70</v>
      </c>
      <c r="Y13" s="7" t="s">
        <v>24</v>
      </c>
      <c r="Z13" s="7">
        <v>2.2000000000000002</v>
      </c>
      <c r="AA13" s="13">
        <f t="shared" si="0"/>
        <v>154</v>
      </c>
      <c r="AC13" s="6"/>
      <c r="AD13" s="7"/>
      <c r="AE13" s="7"/>
      <c r="AF13" s="7"/>
      <c r="AG13" s="7"/>
      <c r="AH13" s="8"/>
      <c r="AJ13" s="6">
        <v>2</v>
      </c>
      <c r="AK13" s="7">
        <v>2</v>
      </c>
      <c r="AL13" s="7">
        <v>2000</v>
      </c>
      <c r="AM13" s="29" t="s">
        <v>45</v>
      </c>
    </row>
    <row r="14" spans="3:41" ht="15" thickBot="1" x14ac:dyDescent="0.4">
      <c r="O14" s="6"/>
      <c r="P14" s="7"/>
      <c r="Q14" s="7"/>
      <c r="R14" s="7"/>
      <c r="S14" s="7"/>
      <c r="T14" s="8"/>
      <c r="V14" s="14">
        <f t="shared" si="1"/>
        <v>4</v>
      </c>
      <c r="W14" s="7" t="s">
        <v>20</v>
      </c>
      <c r="X14" s="7">
        <v>1</v>
      </c>
      <c r="Y14" s="7" t="s">
        <v>24</v>
      </c>
      <c r="Z14" s="7">
        <v>40</v>
      </c>
      <c r="AA14" s="13">
        <f t="shared" si="0"/>
        <v>40</v>
      </c>
      <c r="AC14" s="6"/>
      <c r="AD14" s="7"/>
      <c r="AE14" s="7"/>
      <c r="AF14" s="7"/>
      <c r="AG14" s="7"/>
      <c r="AH14" s="8"/>
      <c r="AJ14" s="6">
        <v>1</v>
      </c>
      <c r="AK14" s="7">
        <v>1</v>
      </c>
      <c r="AL14" s="7">
        <v>4000</v>
      </c>
      <c r="AM14" s="29" t="s">
        <v>45</v>
      </c>
    </row>
    <row r="15" spans="3:41" x14ac:dyDescent="0.35">
      <c r="C15" s="3" t="s">
        <v>37</v>
      </c>
      <c r="D15" s="4"/>
      <c r="E15" s="4"/>
      <c r="F15" s="4"/>
      <c r="G15" s="5"/>
      <c r="O15" s="6"/>
      <c r="P15" s="7"/>
      <c r="Q15" s="7"/>
      <c r="R15" s="7"/>
      <c r="S15" s="7"/>
      <c r="T15" s="8"/>
      <c r="V15" s="14">
        <f t="shared" si="1"/>
        <v>5</v>
      </c>
      <c r="W15" s="7" t="s">
        <v>21</v>
      </c>
      <c r="X15" s="7">
        <v>200</v>
      </c>
      <c r="Y15" s="7" t="s">
        <v>23</v>
      </c>
      <c r="Z15" s="7">
        <v>3</v>
      </c>
      <c r="AA15" s="13">
        <f t="shared" si="0"/>
        <v>600</v>
      </c>
      <c r="AC15" s="6"/>
      <c r="AD15" s="7"/>
      <c r="AE15" s="7"/>
      <c r="AF15" s="7"/>
      <c r="AG15" s="7"/>
      <c r="AH15" s="8"/>
      <c r="AJ15" s="6"/>
      <c r="AK15" s="7"/>
      <c r="AL15" s="7"/>
      <c r="AM15" s="8"/>
    </row>
    <row r="16" spans="3:41" x14ac:dyDescent="0.35">
      <c r="C16" s="6"/>
      <c r="D16" s="7"/>
      <c r="E16" s="7"/>
      <c r="F16" s="7"/>
      <c r="G16" s="8"/>
      <c r="O16" s="6"/>
      <c r="P16" s="7"/>
      <c r="Q16" s="7"/>
      <c r="R16" s="7"/>
      <c r="S16" s="7"/>
      <c r="T16" s="8"/>
      <c r="V16" s="6"/>
      <c r="W16" s="7"/>
      <c r="X16" s="7"/>
      <c r="Y16" s="7"/>
      <c r="Z16" s="7"/>
      <c r="AA16" s="8"/>
      <c r="AC16" s="6"/>
      <c r="AD16" s="7"/>
      <c r="AE16" s="7"/>
      <c r="AF16" s="7"/>
      <c r="AG16" s="7"/>
      <c r="AH16" s="8"/>
      <c r="AJ16" s="6"/>
      <c r="AK16" s="7"/>
      <c r="AL16" s="7"/>
      <c r="AM16" s="8"/>
    </row>
    <row r="17" spans="3:39" x14ac:dyDescent="0.35">
      <c r="C17" s="30" t="s">
        <v>0</v>
      </c>
      <c r="D17" s="31"/>
      <c r="E17" s="7"/>
      <c r="F17" s="12" t="s">
        <v>29</v>
      </c>
      <c r="G17" s="21" t="s">
        <v>2</v>
      </c>
      <c r="O17" s="6"/>
      <c r="P17" s="7"/>
      <c r="Q17" s="7"/>
      <c r="R17" s="7"/>
      <c r="S17" s="7"/>
      <c r="T17" s="8"/>
      <c r="V17" s="6"/>
      <c r="W17" s="12" t="s">
        <v>12</v>
      </c>
      <c r="X17" s="7"/>
      <c r="Y17" s="7"/>
      <c r="Z17" s="7"/>
      <c r="AA17" s="15">
        <f>SUM(AA11:AA16)</f>
        <v>2381.5</v>
      </c>
      <c r="AC17" s="6"/>
      <c r="AD17" s="7"/>
      <c r="AE17" s="7"/>
      <c r="AF17" s="7"/>
      <c r="AG17" s="7"/>
      <c r="AH17" s="8"/>
      <c r="AJ17" s="6"/>
      <c r="AK17" s="7"/>
      <c r="AL17" s="7"/>
      <c r="AM17" s="8"/>
    </row>
    <row r="18" spans="3:39" x14ac:dyDescent="0.35">
      <c r="C18" s="30"/>
      <c r="D18" s="31"/>
      <c r="E18" s="7"/>
      <c r="F18" s="12" t="s">
        <v>3</v>
      </c>
      <c r="G18" s="8" t="s">
        <v>4</v>
      </c>
      <c r="O18" s="6"/>
      <c r="P18" s="7"/>
      <c r="Q18" s="7"/>
      <c r="R18" s="7"/>
      <c r="S18" s="7"/>
      <c r="T18" s="8"/>
      <c r="V18" s="6"/>
      <c r="W18" s="7"/>
      <c r="X18" s="7"/>
      <c r="Y18" s="7"/>
      <c r="Z18" s="7"/>
      <c r="AA18" s="8"/>
      <c r="AC18" s="6"/>
      <c r="AD18" s="7"/>
      <c r="AE18" s="7"/>
      <c r="AF18" s="7"/>
      <c r="AG18" s="7"/>
      <c r="AH18" s="8"/>
      <c r="AJ18" s="6"/>
      <c r="AK18" s="7"/>
      <c r="AL18" s="7"/>
      <c r="AM18" s="8"/>
    </row>
    <row r="19" spans="3:39" x14ac:dyDescent="0.35">
      <c r="C19" s="30"/>
      <c r="D19" s="31"/>
      <c r="E19" s="7"/>
      <c r="F19" s="7"/>
      <c r="G19" s="8"/>
      <c r="O19" s="6"/>
      <c r="P19" s="7"/>
      <c r="Q19" s="7"/>
      <c r="R19" s="7"/>
      <c r="S19" s="7"/>
      <c r="T19" s="8"/>
      <c r="V19" s="9" t="s">
        <v>25</v>
      </c>
      <c r="W19" s="7"/>
      <c r="X19" s="7"/>
      <c r="Y19" s="7"/>
      <c r="Z19" s="16" t="s">
        <v>26</v>
      </c>
      <c r="AA19" s="17" t="s">
        <v>27</v>
      </c>
      <c r="AC19" s="6"/>
      <c r="AD19" s="7"/>
      <c r="AE19" s="7"/>
      <c r="AF19" s="7"/>
      <c r="AG19" s="7"/>
      <c r="AH19" s="8"/>
      <c r="AJ19" s="6"/>
      <c r="AK19" s="7"/>
      <c r="AL19" s="7"/>
      <c r="AM19" s="8"/>
    </row>
    <row r="20" spans="3:39" ht="15" thickBot="1" x14ac:dyDescent="0.4">
      <c r="C20" s="30"/>
      <c r="D20" s="31"/>
      <c r="E20" s="7"/>
      <c r="F20" s="7"/>
      <c r="G20" s="8"/>
      <c r="O20" s="18"/>
      <c r="P20" s="19"/>
      <c r="Q20" s="19"/>
      <c r="R20" s="19"/>
      <c r="S20" s="19"/>
      <c r="T20" s="20"/>
      <c r="V20" s="18"/>
      <c r="W20" s="19"/>
      <c r="X20" s="19"/>
      <c r="Y20" s="19"/>
      <c r="Z20" s="19"/>
      <c r="AA20" s="20"/>
      <c r="AC20" s="18"/>
      <c r="AD20" s="19"/>
      <c r="AE20" s="19"/>
      <c r="AF20" s="19"/>
      <c r="AG20" s="19"/>
      <c r="AH20" s="20"/>
      <c r="AJ20" s="18"/>
      <c r="AK20" s="19"/>
      <c r="AL20" s="19"/>
      <c r="AM20" s="20"/>
    </row>
    <row r="21" spans="3:39" x14ac:dyDescent="0.35">
      <c r="C21" s="6"/>
      <c r="D21" s="7"/>
      <c r="E21" s="7"/>
      <c r="F21" s="7"/>
      <c r="G21" s="8"/>
      <c r="AF21" t="s">
        <v>49</v>
      </c>
    </row>
    <row r="22" spans="3:39" x14ac:dyDescent="0.35">
      <c r="C22" s="6"/>
      <c r="D22" s="7"/>
      <c r="E22" s="7"/>
      <c r="F22" s="7"/>
      <c r="G22" s="8"/>
    </row>
    <row r="23" spans="3:39" ht="15" thickBot="1" x14ac:dyDescent="0.4">
      <c r="C23" s="18"/>
      <c r="D23" s="19"/>
      <c r="E23" s="19"/>
      <c r="F23" s="19"/>
      <c r="G23" s="20"/>
    </row>
  </sheetData>
  <mergeCells count="3">
    <mergeCell ref="C7:D10"/>
    <mergeCell ref="I7:J10"/>
    <mergeCell ref="C17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B996-2BB4-4096-9002-9BF61C0C677E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B5" sqref="B5"/>
    </sheetView>
  </sheetViews>
  <sheetFormatPr defaultRowHeight="14.5" x14ac:dyDescent="0.35"/>
  <sheetData>
    <row r="1" spans="1:5" x14ac:dyDescent="0.35">
      <c r="A1" s="1" t="s">
        <v>29</v>
      </c>
      <c r="B1" s="1" t="s">
        <v>42</v>
      </c>
      <c r="C1" s="1" t="s">
        <v>0</v>
      </c>
      <c r="D1" s="1" t="s">
        <v>3</v>
      </c>
      <c r="E1" s="1" t="s">
        <v>40</v>
      </c>
    </row>
    <row r="2" spans="1:5" x14ac:dyDescent="0.35">
      <c r="A2" t="s">
        <v>2</v>
      </c>
      <c r="B2" t="s">
        <v>15</v>
      </c>
      <c r="D2" t="s">
        <v>4</v>
      </c>
    </row>
    <row r="3" spans="1:5" x14ac:dyDescent="0.35">
      <c r="A3" t="s">
        <v>30</v>
      </c>
      <c r="B3" t="s">
        <v>28</v>
      </c>
      <c r="D3" t="s">
        <v>7</v>
      </c>
    </row>
    <row r="4" spans="1:5" x14ac:dyDescent="0.35">
      <c r="A4" t="s">
        <v>41</v>
      </c>
      <c r="B4" t="s">
        <v>16</v>
      </c>
      <c r="D4" t="s">
        <v>17</v>
      </c>
      <c r="E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sqref="A1:H5"/>
    </sheetView>
  </sheetViews>
  <sheetFormatPr defaultRowHeight="14.5" x14ac:dyDescent="0.35"/>
  <sheetData>
    <row r="1" spans="1:8" x14ac:dyDescent="0.35">
      <c r="A1" s="1" t="s">
        <v>14</v>
      </c>
      <c r="B1" s="1" t="s">
        <v>6</v>
      </c>
      <c r="C1" s="1" t="s">
        <v>1</v>
      </c>
      <c r="D1" s="1" t="s">
        <v>16</v>
      </c>
      <c r="E1" s="1" t="s">
        <v>10</v>
      </c>
      <c r="F1" s="1" t="s">
        <v>22</v>
      </c>
      <c r="G1" s="1" t="s">
        <v>11</v>
      </c>
      <c r="H1" s="1" t="s">
        <v>12</v>
      </c>
    </row>
    <row r="2" spans="1:8" x14ac:dyDescent="0.35">
      <c r="A2">
        <v>1</v>
      </c>
      <c r="B2">
        <v>1</v>
      </c>
      <c r="C2" t="s">
        <v>2</v>
      </c>
      <c r="D2" t="s">
        <v>17</v>
      </c>
      <c r="E2">
        <v>200</v>
      </c>
      <c r="F2" t="s">
        <v>23</v>
      </c>
      <c r="G2">
        <v>4</v>
      </c>
      <c r="H2">
        <f>G2*E2</f>
        <v>800</v>
      </c>
    </row>
    <row r="3" spans="1:8" x14ac:dyDescent="0.35">
      <c r="A3">
        <v>1</v>
      </c>
      <c r="B3">
        <v>1</v>
      </c>
      <c r="C3" t="s">
        <v>2</v>
      </c>
      <c r="D3" t="s">
        <v>18</v>
      </c>
      <c r="E3">
        <v>3150</v>
      </c>
      <c r="F3" t="s">
        <v>24</v>
      </c>
      <c r="G3">
        <v>0.25</v>
      </c>
      <c r="H3">
        <f t="shared" ref="H3:H12" si="0">G3*E3</f>
        <v>787.5</v>
      </c>
    </row>
    <row r="4" spans="1:8" x14ac:dyDescent="0.35">
      <c r="A4">
        <v>1</v>
      </c>
      <c r="B4">
        <v>1</v>
      </c>
      <c r="C4" t="s">
        <v>2</v>
      </c>
      <c r="D4" t="s">
        <v>19</v>
      </c>
      <c r="E4">
        <v>70</v>
      </c>
      <c r="F4" t="s">
        <v>24</v>
      </c>
      <c r="G4">
        <v>2.2000000000000002</v>
      </c>
      <c r="H4">
        <f t="shared" si="0"/>
        <v>154</v>
      </c>
    </row>
    <row r="5" spans="1:8" x14ac:dyDescent="0.35">
      <c r="A5">
        <v>1</v>
      </c>
      <c r="B5">
        <v>1</v>
      </c>
      <c r="C5" t="s">
        <v>2</v>
      </c>
      <c r="D5" t="s">
        <v>20</v>
      </c>
      <c r="E5">
        <v>1</v>
      </c>
      <c r="F5" t="s">
        <v>24</v>
      </c>
      <c r="G5">
        <v>40</v>
      </c>
      <c r="H5">
        <f t="shared" si="0"/>
        <v>40</v>
      </c>
    </row>
    <row r="6" spans="1:8" x14ac:dyDescent="0.35">
      <c r="A6">
        <v>2</v>
      </c>
      <c r="B6">
        <v>1</v>
      </c>
      <c r="C6" t="s">
        <v>2</v>
      </c>
      <c r="D6" t="s">
        <v>17</v>
      </c>
      <c r="E6">
        <v>200</v>
      </c>
      <c r="F6" t="s">
        <v>23</v>
      </c>
      <c r="G6">
        <v>4</v>
      </c>
      <c r="H6">
        <f t="shared" si="0"/>
        <v>800</v>
      </c>
    </row>
    <row r="7" spans="1:8" x14ac:dyDescent="0.35">
      <c r="A7">
        <v>2</v>
      </c>
      <c r="B7">
        <v>1</v>
      </c>
      <c r="C7" t="s">
        <v>2</v>
      </c>
      <c r="D7" t="s">
        <v>18</v>
      </c>
      <c r="E7">
        <v>3150</v>
      </c>
      <c r="F7" t="s">
        <v>24</v>
      </c>
      <c r="G7">
        <v>0.5</v>
      </c>
      <c r="H7">
        <f t="shared" si="0"/>
        <v>1575</v>
      </c>
    </row>
    <row r="8" spans="1:8" x14ac:dyDescent="0.35">
      <c r="A8">
        <v>2</v>
      </c>
      <c r="B8">
        <v>1</v>
      </c>
      <c r="C8" t="s">
        <v>2</v>
      </c>
      <c r="D8" t="s">
        <v>19</v>
      </c>
      <c r="E8">
        <v>70</v>
      </c>
      <c r="F8" t="s">
        <v>24</v>
      </c>
      <c r="G8">
        <v>2.2000000000000002</v>
      </c>
      <c r="H8">
        <f t="shared" si="0"/>
        <v>154</v>
      </c>
    </row>
    <row r="9" spans="1:8" x14ac:dyDescent="0.35">
      <c r="A9">
        <v>2</v>
      </c>
      <c r="B9">
        <v>1</v>
      </c>
      <c r="C9" t="s">
        <v>2</v>
      </c>
      <c r="D9" t="s">
        <v>20</v>
      </c>
      <c r="E9">
        <v>1</v>
      </c>
      <c r="F9" t="s">
        <v>24</v>
      </c>
      <c r="G9">
        <v>40</v>
      </c>
      <c r="H9">
        <f t="shared" si="0"/>
        <v>40</v>
      </c>
    </row>
    <row r="11" spans="1:8" x14ac:dyDescent="0.35">
      <c r="A11">
        <v>3</v>
      </c>
      <c r="B11">
        <v>1</v>
      </c>
      <c r="C11" t="s">
        <v>2</v>
      </c>
      <c r="D11" t="s">
        <v>21</v>
      </c>
      <c r="E11">
        <v>200</v>
      </c>
      <c r="F11" t="s">
        <v>23</v>
      </c>
      <c r="G11">
        <v>3</v>
      </c>
      <c r="H11">
        <f>G11*E11</f>
        <v>600</v>
      </c>
    </row>
    <row r="12" spans="1:8" x14ac:dyDescent="0.35">
      <c r="A12">
        <v>4</v>
      </c>
      <c r="B12">
        <v>1</v>
      </c>
      <c r="C12" t="s">
        <v>2</v>
      </c>
      <c r="D12" t="s">
        <v>21</v>
      </c>
      <c r="E12">
        <v>200</v>
      </c>
      <c r="F12" t="s">
        <v>23</v>
      </c>
      <c r="G12">
        <v>3</v>
      </c>
      <c r="H12">
        <f t="shared" si="0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Thoughts</vt:lpstr>
      <vt:lpstr>Master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2023-04-01T16:28:02Z</dcterms:modified>
</cp:coreProperties>
</file>