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450" tabRatio="841" firstSheet="1" activeTab="1"/>
  </bookViews>
  <sheets>
    <sheet name="Form 9 Haryana" sheetId="17" state="hidden" r:id="rId1"/>
    <sheet name="Accident 11" sheetId="16" r:id="rId2"/>
  </sheets>
  <externalReferences>
    <externalReference r:id="rId3"/>
    <externalReference r:id="rId4"/>
  </externalReferences>
  <definedNames>
    <definedName name="_xlnm._FilterDatabase" localSheetId="0" hidden="1">'Form 9 Haryana'!$C$13:$R$24</definedName>
    <definedName name="_xlnm.Print_Area" localSheetId="1">'Accident 11'!$B$2:$U$25</definedName>
    <definedName name="_xlnm.Print_Area" localSheetId="0">'Form 9 Haryana'!$B$2:$S$24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<sst xmlns="http://schemas.openxmlformats.org/spreadsheetml/2006/main" count="182" uniqueCount="104">
  <si>
    <t>REGISTER OF WORKMEN EMPLOYED BY CONTRACTOR</t>
  </si>
  <si>
    <t>Form 9   [See Rule 74]</t>
  </si>
  <si>
    <t>Name &amp; Address of Contractor:</t>
  </si>
  <si>
    <t xml:space="preserve">V5 Global Services Private Limited
B1, H5 Second Floor,  Mohan Cooperative Industrial Area, Near Haldiram, New Delhi –110044
</t>
  </si>
  <si>
    <t>Nature and Location of Work:</t>
  </si>
  <si>
    <t>Out Source Service</t>
  </si>
  <si>
    <t>Name &amp; Address of Establishment In/ under which contract is carried on :</t>
  </si>
  <si>
    <t>Name and Address of Principal Employer:</t>
  </si>
  <si>
    <t>Sl.No.</t>
  </si>
  <si>
    <t>Em Code</t>
  </si>
  <si>
    <t>Name and Surname of Workmen</t>
  </si>
  <si>
    <t>Age and Sex</t>
  </si>
  <si>
    <t>Father's/ Husband's Name</t>
  </si>
  <si>
    <t>Nature of Employment/ Designation</t>
  </si>
  <si>
    <t>State</t>
  </si>
  <si>
    <t>Location</t>
  </si>
  <si>
    <t>Permanent Home Address of Workmen (Village and Tahsil/ Taluk and District)</t>
  </si>
  <si>
    <t>Local Address</t>
  </si>
  <si>
    <t>Date of Commencement of Employment</t>
  </si>
  <si>
    <t>Signature or Thumb- Impression of Workmen</t>
  </si>
  <si>
    <t>Date of Termination of Employment</t>
  </si>
  <si>
    <t>Reasons for Termination</t>
  </si>
  <si>
    <t>Remarks</t>
  </si>
  <si>
    <t>Gross</t>
  </si>
  <si>
    <t>V5111846</t>
  </si>
  <si>
    <t>Vijay Pandey</t>
  </si>
  <si>
    <t>Male</t>
  </si>
  <si>
    <t>Jairam pandey</t>
  </si>
  <si>
    <t>Uttar Pradesh</t>
  </si>
  <si>
    <t>Sahibabad(Uttar Pradesh)</t>
  </si>
  <si>
    <t xml:space="preserve">'24/7 Lal QuarterLohia NagarGhaziabad  </t>
  </si>
  <si>
    <t>-</t>
  </si>
  <si>
    <t>V5111855</t>
  </si>
  <si>
    <t>Manoj Mishra</t>
  </si>
  <si>
    <t>Amar Nath Mishra</t>
  </si>
  <si>
    <t>Delhi</t>
  </si>
  <si>
    <t>Delhi(Delhi)</t>
  </si>
  <si>
    <t xml:space="preserve">'H-278 Saurabh Vihar  JaitpurBadarpurDelhi  </t>
  </si>
  <si>
    <t>V5111864</t>
  </si>
  <si>
    <t>Aalok Kumar Sharma</t>
  </si>
  <si>
    <t>Surendra Sharma</t>
  </si>
  <si>
    <t xml:space="preserve">'H. No.- 48 Near Shiv Mandir Meethapur Village Jaitpur South Delhi Delhi  </t>
  </si>
  <si>
    <t>V5111866</t>
  </si>
  <si>
    <t>Virendra Kumar</t>
  </si>
  <si>
    <t>Jiwach Paswan</t>
  </si>
  <si>
    <t xml:space="preserve">'C-1/B 62Pratap Garden; Binda PurUttam NagarNew Delhi  </t>
  </si>
  <si>
    <t>V5111870</t>
  </si>
  <si>
    <t>Pankaj Kumar Singh</t>
  </si>
  <si>
    <t>Tribhuvan Narayan Singh</t>
  </si>
  <si>
    <t>House No-33 Gali No-05 Budh Bazar Road Nangloi Pin-110041 Gali-05 Budh Bazar Road</t>
  </si>
  <si>
    <t>V5111878</t>
  </si>
  <si>
    <t>Avinash</t>
  </si>
  <si>
    <t>Prahlad Ram</t>
  </si>
  <si>
    <t>Haryana</t>
  </si>
  <si>
    <t>Faridabad(Haryana)</t>
  </si>
  <si>
    <t xml:space="preserve">'A-57 Kapra Colony Nit Street Faridabad  </t>
  </si>
  <si>
    <t>V5111881</t>
  </si>
  <si>
    <t>Suraj Prakash</t>
  </si>
  <si>
    <t>Virendra Pal Singh</t>
  </si>
  <si>
    <t>Noida(Uttar Pradesh)</t>
  </si>
  <si>
    <t xml:space="preserve">'In- shop promoter32Masjid PathaniPilibhit  </t>
  </si>
  <si>
    <t>V5149625</t>
  </si>
  <si>
    <t>Niranjan Kumar Bhagat</t>
  </si>
  <si>
    <t>Prabhu Nath Bhagat</t>
  </si>
  <si>
    <t xml:space="preserve">'DDA Flat No. 206;First Fl oor; Block A; G D Colony; Mayur Vihar; Phase 3;Delhi  </t>
  </si>
  <si>
    <t>V5197299</t>
  </si>
  <si>
    <t>Vivek Tiwari</t>
  </si>
  <si>
    <t>Shri Prakash Tiwari</t>
  </si>
  <si>
    <t>Gurgaon(Haryana)</t>
  </si>
  <si>
    <t xml:space="preserve">Pure Mauji, Purab Dwara, Amethi Uttar Pradesh </t>
  </si>
  <si>
    <t>V5210141</t>
  </si>
  <si>
    <t>Lalit Tyagi</t>
  </si>
  <si>
    <t>Bikram Singh Tyagi</t>
  </si>
  <si>
    <t>House No. 103, Gali No. 7, Harijan Basti, Wazirabad, Timarpur, Civil Lines</t>
  </si>
  <si>
    <t>V5211869</t>
  </si>
  <si>
    <t>Mahavir Parshad</t>
  </si>
  <si>
    <t>Chagan Lal</t>
  </si>
  <si>
    <t>A-18, Bapu Park Kotla, Mubarakpur, Lodhi road, H.O., South Delhi</t>
  </si>
  <si>
    <t>FORM 11</t>
  </si>
  <si>
    <t>ACCIDENT BOOK</t>
  </si>
  <si>
    <t>EMPLOYEES' STATE INSURANCE CORPORATION</t>
  </si>
  <si>
    <t>(Regulation 66)</t>
  </si>
  <si>
    <t xml:space="preserve">Name and Address of the Establishment :  </t>
  </si>
  <si>
    <t>FirstMeridian Global Services Pvt. Ltd (Sub-Contractor of Phasorz Technologies Pvt Ltd.).B-1/H-5, Second floor, Mohan Co-operative Industrial, Estate, Mathura Road, New Delhi – 110044, India</t>
  </si>
  <si>
    <t>Sl. No.</t>
  </si>
  <si>
    <t>Date of Notice</t>
  </si>
  <si>
    <t>Time of Notice</t>
  </si>
  <si>
    <t>Name and Address of Injured Person</t>
  </si>
  <si>
    <t>Sex</t>
  </si>
  <si>
    <t>Age</t>
  </si>
  <si>
    <t>Insurance No.</t>
  </si>
  <si>
    <t xml:space="preserve">Shift, department and Occupation of the employee </t>
  </si>
  <si>
    <t>Details of Injury</t>
  </si>
  <si>
    <t>What exactly was the injured person doing at the time of accident</t>
  </si>
  <si>
    <t>Name,occupation,address and signature or the thumb impression of the person(s) giving notice</t>
  </si>
  <si>
    <t>Signature and designation of the person who makes the entry in the Accident Book</t>
  </si>
  <si>
    <t xml:space="preserve">Name, address and occupation of two witnesses </t>
  </si>
  <si>
    <t>Remarks, if any</t>
  </si>
  <si>
    <t>Cause</t>
  </si>
  <si>
    <t>Nature</t>
  </si>
  <si>
    <t>Date</t>
  </si>
  <si>
    <t>Time</t>
  </si>
  <si>
    <t>Place</t>
  </si>
  <si>
    <t xml:space="preserve">           NO ANY ACCIDENT FOR THE MONHT OF OCT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</si>
</sst>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name val="Arial"/>
      <charset val="134"/>
    </font>
    <font>
      <sz val="10"/>
      <name val="Cambria"/>
      <charset val="134"/>
    </font>
    <font>
      <b/>
      <sz val="11"/>
      <name val="Arial"/>
      <charset val="134"/>
    </font>
    <font>
      <b/>
      <sz val="16"/>
      <name val="Cambria"/>
      <charset val="134"/>
    </font>
    <font>
      <b/>
      <sz val="10"/>
      <name val="Cambria"/>
      <charset val="134"/>
    </font>
    <font>
      <i/>
      <sz val="10"/>
      <name val="Cambria"/>
      <charset val="134"/>
    </font>
    <font>
      <b/>
      <i/>
      <sz val="10"/>
      <name val="Cambria"/>
      <charset val="134"/>
    </font>
    <font>
      <sz val="9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b/>
      <sz val="9"/>
      <name val="Arial"/>
      <charset val="13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"/>
    </font>
    <font>
      <sz val="10"/>
      <name val="Arial"/>
      <charset val="1"/>
    </font>
    <font>
      <sz val="11"/>
      <color indexed="62"/>
      <name val="Calibri"/>
      <charset val="1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22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8">
    <xf numFmtId="0" fontId="0" fillId="0" borderId="0" applyNumberFormat="0" applyFill="0" applyBorder="0" applyAlignment="0" applyProtection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2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26" applyNumberFormat="0" applyAlignment="0" applyProtection="0">
      <alignment vertical="center"/>
    </xf>
    <xf numFmtId="0" fontId="22" fillId="6" borderId="27" applyNumberFormat="0" applyAlignment="0" applyProtection="0">
      <alignment vertical="center"/>
    </xf>
    <xf numFmtId="0" fontId="23" fillId="6" borderId="26" applyNumberFormat="0" applyAlignment="0" applyProtection="0">
      <alignment vertical="center"/>
    </xf>
    <xf numFmtId="0" fontId="24" fillId="7" borderId="28" applyNumberFormat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8" fillId="0" borderId="0">
      <alignment horizontal="justify" vertical="justify" textRotation="127" wrapText="1"/>
      <protection hidden="1"/>
    </xf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4" fillId="35" borderId="31"/>
    <xf numFmtId="0" fontId="8" fillId="0" borderId="0">
      <alignment horizontal="justify" vertical="justify" textRotation="127" wrapText="1"/>
      <protection hidden="1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</cellStyleXfs>
  <cellXfs count="117">
    <xf numFmtId="0" fontId="0" fillId="0" borderId="0" xfId="0"/>
    <xf numFmtId="0" fontId="1" fillId="2" borderId="0" xfId="65" applyFont="1" applyFill="1" applyBorder="1" applyAlignment="1">
      <alignment vertical="center"/>
    </xf>
    <xf numFmtId="0" fontId="1" fillId="2" borderId="0" xfId="65" applyFont="1" applyFill="1" applyBorder="1" applyAlignment="1">
      <alignment horizontal="left" vertical="center" textRotation="90" wrapText="1"/>
    </xf>
    <xf numFmtId="0" fontId="1" fillId="2" borderId="0" xfId="65" applyFont="1" applyFill="1" applyBorder="1" applyAlignment="1">
      <alignment horizontal="center"/>
    </xf>
    <xf numFmtId="0" fontId="2" fillId="2" borderId="0" xfId="65" applyFont="1" applyFill="1" applyBorder="1"/>
    <xf numFmtId="0" fontId="1" fillId="2" borderId="0" xfId="65" applyFont="1" applyFill="1" applyBorder="1"/>
    <xf numFmtId="0" fontId="1" fillId="2" borderId="1" xfId="65" applyFont="1" applyFill="1" applyBorder="1" applyAlignment="1"/>
    <xf numFmtId="0" fontId="1" fillId="2" borderId="2" xfId="65" applyFont="1" applyFill="1" applyBorder="1" applyAlignment="1">
      <alignment horizontal="center"/>
    </xf>
    <xf numFmtId="0" fontId="1" fillId="2" borderId="3" xfId="65" applyFont="1" applyFill="1" applyBorder="1" applyAlignment="1"/>
    <xf numFmtId="0" fontId="3" fillId="2" borderId="4" xfId="65" applyFont="1" applyFill="1" applyBorder="1" applyAlignment="1">
      <alignment horizontal="center"/>
    </xf>
    <xf numFmtId="0" fontId="3" fillId="2" borderId="5" xfId="65" applyFont="1" applyFill="1" applyBorder="1" applyAlignment="1">
      <alignment horizontal="center"/>
    </xf>
    <xf numFmtId="0" fontId="3" fillId="2" borderId="6" xfId="65" applyFont="1" applyFill="1" applyBorder="1" applyAlignment="1">
      <alignment horizontal="center"/>
    </xf>
    <xf numFmtId="0" fontId="3" fillId="2" borderId="0" xfId="65" applyFont="1" applyFill="1" applyBorder="1" applyAlignment="1">
      <alignment horizontal="center"/>
    </xf>
    <xf numFmtId="0" fontId="4" fillId="2" borderId="6" xfId="65" applyFont="1" applyFill="1" applyBorder="1" applyAlignment="1">
      <alignment horizontal="center"/>
    </xf>
    <xf numFmtId="0" fontId="4" fillId="2" borderId="0" xfId="65" applyFont="1" applyFill="1" applyBorder="1" applyAlignment="1">
      <alignment horizontal="center"/>
    </xf>
    <xf numFmtId="0" fontId="5" fillId="2" borderId="6" xfId="65" applyFont="1" applyFill="1" applyBorder="1" applyAlignment="1">
      <alignment horizontal="center"/>
    </xf>
    <xf numFmtId="0" fontId="5" fillId="2" borderId="0" xfId="65" applyFont="1" applyFill="1" applyBorder="1" applyAlignment="1">
      <alignment horizontal="center"/>
    </xf>
    <xf numFmtId="0" fontId="6" fillId="2" borderId="4" xfId="65" applyFont="1" applyFill="1" applyBorder="1" applyAlignment="1">
      <alignment horizontal="left" vertical="center"/>
    </xf>
    <xf numFmtId="0" fontId="6" fillId="2" borderId="5" xfId="65" applyFont="1" applyFill="1" applyBorder="1" applyAlignment="1">
      <alignment horizontal="left" vertical="center"/>
    </xf>
    <xf numFmtId="0" fontId="6" fillId="2" borderId="5" xfId="65" applyFont="1" applyFill="1" applyBorder="1" applyAlignment="1">
      <alignment vertical="center"/>
    </xf>
    <xf numFmtId="0" fontId="6" fillId="2" borderId="5" xfId="65" applyFont="1" applyFill="1" applyBorder="1" applyAlignment="1">
      <alignment horizontal="center" vertical="center"/>
    </xf>
    <xf numFmtId="0" fontId="6" fillId="2" borderId="6" xfId="65" applyFont="1" applyFill="1" applyBorder="1" applyAlignment="1">
      <alignment horizontal="left" vertical="center"/>
    </xf>
    <xf numFmtId="0" fontId="6" fillId="2" borderId="0" xfId="65" applyFont="1" applyFill="1" applyBorder="1" applyAlignment="1">
      <alignment horizontal="left" vertical="center"/>
    </xf>
    <xf numFmtId="0" fontId="6" fillId="2" borderId="0" xfId="65" applyFont="1" applyFill="1" applyBorder="1" applyAlignment="1">
      <alignment vertical="center"/>
    </xf>
    <xf numFmtId="0" fontId="6" fillId="2" borderId="0" xfId="65" applyFont="1" applyFill="1" applyBorder="1" applyAlignment="1">
      <alignment horizontal="center" vertical="center"/>
    </xf>
    <xf numFmtId="0" fontId="7" fillId="2" borderId="0" xfId="66" applyFont="1" applyFill="1" applyBorder="1" applyAlignment="1">
      <alignment vertical="center"/>
    </xf>
    <xf numFmtId="0" fontId="1" fillId="2" borderId="0" xfId="65" applyFont="1" applyFill="1" applyBorder="1" applyAlignment="1">
      <alignment vertical="top"/>
    </xf>
    <xf numFmtId="0" fontId="6" fillId="2" borderId="7" xfId="65" applyFont="1" applyFill="1" applyBorder="1" applyAlignment="1">
      <alignment horizontal="left"/>
    </xf>
    <xf numFmtId="0" fontId="6" fillId="2" borderId="8" xfId="65" applyFont="1" applyFill="1" applyBorder="1" applyAlignment="1">
      <alignment horizontal="left"/>
    </xf>
    <xf numFmtId="0" fontId="6" fillId="2" borderId="8" xfId="65" applyFont="1" applyFill="1" applyBorder="1"/>
    <xf numFmtId="0" fontId="6" fillId="2" borderId="8" xfId="65" applyFont="1" applyFill="1" applyBorder="1" applyAlignment="1">
      <alignment horizontal="center"/>
    </xf>
    <xf numFmtId="0" fontId="1" fillId="2" borderId="8" xfId="65" applyFont="1" applyFill="1" applyBorder="1" applyAlignment="1">
      <alignment vertical="top"/>
    </xf>
    <xf numFmtId="0" fontId="1" fillId="2" borderId="9" xfId="65" applyFont="1" applyFill="1" applyBorder="1" applyAlignment="1">
      <alignment horizontal="center" vertical="center" textRotation="90" wrapText="1"/>
    </xf>
    <xf numFmtId="0" fontId="1" fillId="2" borderId="10" xfId="65" applyFont="1" applyFill="1" applyBorder="1" applyAlignment="1">
      <alignment horizontal="center" vertical="center" textRotation="90" wrapText="1"/>
    </xf>
    <xf numFmtId="0" fontId="1" fillId="2" borderId="10" xfId="65" applyFont="1" applyFill="1" applyBorder="1" applyAlignment="1">
      <alignment horizontal="center"/>
    </xf>
    <xf numFmtId="0" fontId="2" fillId="2" borderId="3" xfId="65" applyFont="1" applyFill="1" applyBorder="1" applyAlignment="1"/>
    <xf numFmtId="0" fontId="2" fillId="2" borderId="10" xfId="65" applyFont="1" applyFill="1" applyBorder="1" applyAlignment="1">
      <alignment horizontal="center" vertical="center"/>
    </xf>
    <xf numFmtId="0" fontId="2" fillId="2" borderId="11" xfId="65" applyFont="1" applyFill="1" applyBorder="1" applyAlignment="1">
      <alignment horizontal="left" vertical="center"/>
    </xf>
    <xf numFmtId="0" fontId="2" fillId="2" borderId="12" xfId="65" applyFont="1" applyFill="1" applyBorder="1" applyAlignment="1">
      <alignment horizontal="left" vertical="center"/>
    </xf>
    <xf numFmtId="0" fontId="2" fillId="2" borderId="11" xfId="65" applyFont="1" applyFill="1" applyBorder="1" applyAlignment="1">
      <alignment vertical="center"/>
    </xf>
    <xf numFmtId="0" fontId="2" fillId="2" borderId="12" xfId="65" applyFont="1" applyFill="1" applyBorder="1" applyAlignment="1">
      <alignment vertical="center"/>
    </xf>
    <xf numFmtId="0" fontId="1" fillId="2" borderId="13" xfId="65" applyFont="1" applyFill="1" applyBorder="1" applyAlignment="1"/>
    <xf numFmtId="0" fontId="1" fillId="2" borderId="14" xfId="65" applyFont="1" applyFill="1" applyBorder="1"/>
    <xf numFmtId="0" fontId="1" fillId="2" borderId="5" xfId="65" applyFont="1" applyFill="1" applyBorder="1" applyAlignment="1">
      <alignment horizontal="center" vertical="center"/>
    </xf>
    <xf numFmtId="0" fontId="5" fillId="2" borderId="5" xfId="65" applyFont="1" applyFill="1" applyBorder="1" applyAlignment="1">
      <alignment horizontal="center" vertical="center"/>
    </xf>
    <xf numFmtId="0" fontId="1" fillId="2" borderId="9" xfId="65" applyFont="1" applyFill="1" applyBorder="1" applyAlignment="1">
      <alignment horizontal="center" vertical="center" wrapText="1"/>
    </xf>
    <xf numFmtId="0" fontId="1" fillId="2" borderId="10" xfId="65" applyFont="1" applyFill="1" applyBorder="1" applyAlignment="1">
      <alignment horizontal="center" vertical="center" wrapText="1"/>
    </xf>
    <xf numFmtId="0" fontId="1" fillId="2" borderId="10" xfId="65" applyFont="1" applyFill="1" applyBorder="1" applyAlignment="1">
      <alignment horizontal="center" vertical="center"/>
    </xf>
    <xf numFmtId="17" fontId="2" fillId="2" borderId="12" xfId="65" applyNumberFormat="1" applyFont="1" applyFill="1" applyBorder="1" applyAlignment="1">
      <alignment vertical="center"/>
    </xf>
    <xf numFmtId="0" fontId="1" fillId="2" borderId="15" xfId="65" applyFont="1" applyFill="1" applyBorder="1" applyAlignment="1">
      <alignment horizontal="center"/>
    </xf>
    <xf numFmtId="0" fontId="3" fillId="2" borderId="16" xfId="65" applyFont="1" applyFill="1" applyBorder="1" applyAlignment="1">
      <alignment horizontal="center"/>
    </xf>
    <xf numFmtId="0" fontId="1" fillId="2" borderId="17" xfId="65" applyFont="1" applyFill="1" applyBorder="1"/>
    <xf numFmtId="0" fontId="3" fillId="2" borderId="18" xfId="65" applyFont="1" applyFill="1" applyBorder="1" applyAlignment="1">
      <alignment horizontal="center"/>
    </xf>
    <xf numFmtId="0" fontId="4" fillId="2" borderId="18" xfId="65" applyFont="1" applyFill="1" applyBorder="1" applyAlignment="1">
      <alignment horizontal="center"/>
    </xf>
    <xf numFmtId="0" fontId="5" fillId="2" borderId="18" xfId="65" applyFont="1" applyFill="1" applyBorder="1" applyAlignment="1">
      <alignment horizontal="center"/>
    </xf>
    <xf numFmtId="0" fontId="5" fillId="2" borderId="16" xfId="65" applyFont="1" applyFill="1" applyBorder="1" applyAlignment="1">
      <alignment horizontal="center" vertical="center"/>
    </xf>
    <xf numFmtId="0" fontId="1" fillId="2" borderId="17" xfId="65" applyFont="1" applyFill="1" applyBorder="1" applyAlignment="1">
      <alignment vertical="center"/>
    </xf>
    <xf numFmtId="0" fontId="1" fillId="2" borderId="18" xfId="65" applyFont="1" applyFill="1" applyBorder="1" applyAlignment="1">
      <alignment vertical="top"/>
    </xf>
    <xf numFmtId="0" fontId="1" fillId="2" borderId="19" xfId="65" applyFont="1" applyFill="1" applyBorder="1" applyAlignment="1">
      <alignment vertical="top"/>
    </xf>
    <xf numFmtId="0" fontId="1" fillId="2" borderId="17" xfId="65" applyFont="1" applyFill="1" applyBorder="1" applyAlignment="1">
      <alignment horizontal="left" vertical="center" wrapText="1"/>
    </xf>
    <xf numFmtId="0" fontId="1" fillId="2" borderId="17" xfId="65" applyFont="1" applyFill="1" applyBorder="1" applyAlignment="1">
      <alignment horizontal="center"/>
    </xf>
    <xf numFmtId="0" fontId="2" fillId="2" borderId="20" xfId="65" applyFont="1" applyFill="1" applyBorder="1" applyAlignment="1">
      <alignment horizontal="left" vertical="center"/>
    </xf>
    <xf numFmtId="0" fontId="2" fillId="2" borderId="17" xfId="65" applyFont="1" applyFill="1" applyBorder="1"/>
    <xf numFmtId="17" fontId="2" fillId="2" borderId="20" xfId="65" applyNumberFormat="1" applyFont="1" applyFill="1" applyBorder="1" applyAlignment="1">
      <alignment vertical="center"/>
    </xf>
    <xf numFmtId="0" fontId="1" fillId="2" borderId="21" xfId="65" applyFont="1" applyFill="1" applyBorder="1"/>
    <xf numFmtId="0" fontId="1" fillId="2" borderId="0" xfId="66" applyFont="1" applyFill="1" applyBorder="1"/>
    <xf numFmtId="0" fontId="8" fillId="0" borderId="0" xfId="66" applyFont="1" applyFill="1" applyBorder="1" applyAlignment="1">
      <alignment horizontal="center" vertical="center"/>
    </xf>
    <xf numFmtId="0" fontId="1" fillId="2" borderId="0" xfId="66" applyFont="1" applyFill="1" applyBorder="1" applyAlignment="1">
      <alignment horizontal="center" vertical="center"/>
    </xf>
    <xf numFmtId="0" fontId="1" fillId="2" borderId="0" xfId="66" applyFont="1" applyFill="1" applyBorder="1" applyAlignment="1">
      <alignment horizontal="center" vertical="center" wrapText="1"/>
    </xf>
    <xf numFmtId="0" fontId="1" fillId="2" borderId="0" xfId="66" applyFont="1" applyFill="1" applyBorder="1" applyAlignment="1">
      <alignment horizontal="center"/>
    </xf>
    <xf numFmtId="0" fontId="1" fillId="2" borderId="1" xfId="66" applyFont="1" applyFill="1" applyBorder="1" applyAlignment="1">
      <alignment horizontal="center" vertical="center"/>
    </xf>
    <xf numFmtId="0" fontId="1" fillId="2" borderId="2" xfId="66" applyFont="1" applyFill="1" applyBorder="1" applyAlignment="1">
      <alignment horizontal="center" vertical="center"/>
    </xf>
    <xf numFmtId="0" fontId="1" fillId="2" borderId="3" xfId="66" applyFont="1" applyFill="1" applyBorder="1" applyAlignment="1">
      <alignment horizontal="center" vertical="center"/>
    </xf>
    <xf numFmtId="0" fontId="2" fillId="2" borderId="4" xfId="66" applyFont="1" applyFill="1" applyBorder="1" applyAlignment="1">
      <alignment horizontal="center"/>
    </xf>
    <xf numFmtId="0" fontId="2" fillId="2" borderId="5" xfId="66" applyFont="1" applyFill="1" applyBorder="1" applyAlignment="1">
      <alignment horizontal="center"/>
    </xf>
    <xf numFmtId="0" fontId="9" fillId="2" borderId="7" xfId="66" applyFont="1" applyFill="1" applyBorder="1" applyAlignment="1">
      <alignment horizontal="center" vertical="center"/>
    </xf>
    <xf numFmtId="0" fontId="9" fillId="2" borderId="8" xfId="66" applyFont="1" applyFill="1" applyBorder="1" applyAlignment="1">
      <alignment horizontal="center" vertical="center"/>
    </xf>
    <xf numFmtId="0" fontId="9" fillId="2" borderId="0" xfId="66" applyFont="1" applyFill="1" applyBorder="1" applyAlignment="1">
      <alignment horizontal="center" vertical="center" wrapText="1"/>
    </xf>
    <xf numFmtId="0" fontId="9" fillId="2" borderId="0" xfId="66" applyFont="1" applyFill="1" applyBorder="1" applyAlignment="1">
      <alignment vertical="center" wrapText="1"/>
    </xf>
    <xf numFmtId="0" fontId="8" fillId="2" borderId="4" xfId="66" applyFont="1" applyFill="1" applyBorder="1" applyAlignment="1">
      <alignment vertical="center"/>
    </xf>
    <xf numFmtId="0" fontId="8" fillId="2" borderId="5" xfId="66" applyFont="1" applyFill="1" applyBorder="1" applyAlignment="1">
      <alignment vertical="center"/>
    </xf>
    <xf numFmtId="0" fontId="10" fillId="2" borderId="5" xfId="66" applyFont="1" applyFill="1" applyBorder="1" applyAlignment="1">
      <alignment vertical="center"/>
    </xf>
    <xf numFmtId="0" fontId="8" fillId="2" borderId="6" xfId="66" applyFont="1" applyFill="1" applyBorder="1" applyAlignment="1">
      <alignment vertical="center"/>
    </xf>
    <xf numFmtId="0" fontId="8" fillId="2" borderId="0" xfId="66" applyFont="1" applyFill="1" applyBorder="1" applyAlignment="1">
      <alignment vertical="center"/>
    </xf>
    <xf numFmtId="0" fontId="10" fillId="2" borderId="0" xfId="66" applyFont="1" applyFill="1" applyBorder="1" applyAlignment="1">
      <alignment vertical="center"/>
    </xf>
    <xf numFmtId="0" fontId="8" fillId="2" borderId="0" xfId="66" applyFont="1" applyFill="1" applyBorder="1" applyAlignment="1">
      <alignment horizontal="center" vertical="center"/>
    </xf>
    <xf numFmtId="49" fontId="2" fillId="2" borderId="0" xfId="66" applyNumberFormat="1" applyFont="1" applyFill="1" applyBorder="1" applyAlignment="1">
      <alignment vertical="center"/>
    </xf>
    <xf numFmtId="49" fontId="11" fillId="2" borderId="8" xfId="66" applyNumberFormat="1" applyFont="1" applyFill="1" applyBorder="1" applyAlignment="1">
      <alignment horizontal="left" vertical="center"/>
    </xf>
    <xf numFmtId="0" fontId="9" fillId="2" borderId="0" xfId="66" applyFont="1" applyFill="1" applyBorder="1" applyAlignment="1">
      <alignment horizontal="center" vertical="center"/>
    </xf>
    <xf numFmtId="0" fontId="2" fillId="3" borderId="10" xfId="66" applyFont="1" applyFill="1" applyBorder="1" applyAlignment="1">
      <alignment horizontal="center" vertical="center" wrapText="1"/>
    </xf>
    <xf numFmtId="0" fontId="2" fillId="3" borderId="11" xfId="66" applyFont="1" applyFill="1" applyBorder="1" applyAlignment="1">
      <alignment horizontal="center" vertical="center" wrapText="1"/>
    </xf>
    <xf numFmtId="0" fontId="2" fillId="3" borderId="20" xfId="66" applyFont="1" applyFill="1" applyBorder="1" applyAlignment="1">
      <alignment horizontal="center" vertical="center" wrapText="1"/>
    </xf>
    <xf numFmtId="0" fontId="2" fillId="2" borderId="22" xfId="66" applyFont="1" applyFill="1" applyBorder="1" applyAlignment="1">
      <alignment horizontal="center" vertical="center"/>
    </xf>
    <xf numFmtId="0" fontId="8" fillId="0" borderId="3" xfId="66" applyFont="1" applyFill="1" applyBorder="1" applyAlignment="1">
      <alignment horizontal="center" vertical="center"/>
    </xf>
    <xf numFmtId="1" fontId="8" fillId="0" borderId="10" xfId="53" applyNumberFormat="1" applyFont="1" applyFill="1" applyBorder="1" applyAlignment="1">
      <alignment horizontal="center" vertical="center" wrapText="1"/>
    </xf>
    <xf numFmtId="0" fontId="8" fillId="0" borderId="10" xfId="53" applyFont="1" applyFill="1" applyBorder="1" applyAlignment="1" applyProtection="1">
      <alignment horizontal="left" vertical="center"/>
      <protection hidden="1"/>
    </xf>
    <xf numFmtId="0" fontId="8" fillId="0" borderId="10" xfId="53" applyFont="1" applyFill="1" applyBorder="1" applyAlignment="1" applyProtection="1">
      <alignment horizontal="left" vertical="center" wrapText="1"/>
      <protection hidden="1"/>
    </xf>
    <xf numFmtId="58" fontId="8" fillId="0" borderId="10" xfId="53" applyNumberFormat="1" applyFont="1" applyFill="1" applyBorder="1" applyAlignment="1" applyProtection="1">
      <alignment horizontal="left" vertical="center" wrapText="1"/>
      <protection hidden="1"/>
    </xf>
    <xf numFmtId="0" fontId="8" fillId="0" borderId="10" xfId="53" applyFont="1" applyFill="1" applyBorder="1" applyAlignment="1">
      <alignment horizontal="left" vertical="center"/>
    </xf>
    <xf numFmtId="0" fontId="9" fillId="2" borderId="5" xfId="66" applyFont="1" applyFill="1" applyBorder="1" applyAlignment="1">
      <alignment horizontal="center" vertical="center"/>
    </xf>
    <xf numFmtId="0" fontId="9" fillId="2" borderId="5" xfId="66" applyFont="1" applyFill="1" applyBorder="1" applyAlignment="1">
      <alignment vertical="center"/>
    </xf>
    <xf numFmtId="0" fontId="9" fillId="2" borderId="0" xfId="66" applyFont="1" applyFill="1" applyBorder="1" applyAlignment="1"/>
    <xf numFmtId="0" fontId="9" fillId="2" borderId="8" xfId="66" applyFont="1" applyFill="1" applyBorder="1" applyAlignment="1">
      <alignment vertical="center"/>
    </xf>
    <xf numFmtId="0" fontId="9" fillId="2" borderId="0" xfId="66" applyFont="1" applyFill="1" applyBorder="1" applyAlignment="1">
      <alignment vertical="center"/>
    </xf>
    <xf numFmtId="0" fontId="8" fillId="0" borderId="10" xfId="53" applyFont="1" applyFill="1" applyBorder="1" applyAlignment="1">
      <alignment horizontal="left" vertical="center" wrapText="1"/>
    </xf>
    <xf numFmtId="0" fontId="8" fillId="0" borderId="10" xfId="53" applyFont="1" applyFill="1" applyBorder="1" applyAlignment="1" applyProtection="1">
      <alignment horizontal="center" vertical="center" wrapText="1"/>
      <protection hidden="1"/>
    </xf>
    <xf numFmtId="58" fontId="8" fillId="0" borderId="10" xfId="66" applyNumberFormat="1" applyFont="1" applyFill="1" applyBorder="1" applyAlignment="1">
      <alignment horizontal="center" vertical="center" wrapText="1"/>
    </xf>
    <xf numFmtId="0" fontId="1" fillId="2" borderId="2" xfId="66" applyFont="1" applyFill="1" applyBorder="1" applyAlignment="1">
      <alignment horizontal="center" vertical="center" wrapText="1"/>
    </xf>
    <xf numFmtId="0" fontId="1" fillId="2" borderId="15" xfId="66" applyFont="1" applyFill="1" applyBorder="1" applyAlignment="1">
      <alignment horizontal="center" vertical="center"/>
    </xf>
    <xf numFmtId="0" fontId="2" fillId="2" borderId="16" xfId="66" applyFont="1" applyFill="1" applyBorder="1" applyAlignment="1">
      <alignment horizontal="center"/>
    </xf>
    <xf numFmtId="0" fontId="1" fillId="2" borderId="17" xfId="66" applyFont="1" applyFill="1" applyBorder="1" applyAlignment="1">
      <alignment horizontal="center" vertical="center"/>
    </xf>
    <xf numFmtId="0" fontId="9" fillId="2" borderId="19" xfId="66" applyFont="1" applyFill="1" applyBorder="1" applyAlignment="1">
      <alignment horizontal="center" vertical="center"/>
    </xf>
    <xf numFmtId="0" fontId="9" fillId="2" borderId="16" xfId="66" applyFont="1" applyFill="1" applyBorder="1" applyAlignment="1">
      <alignment vertical="center"/>
    </xf>
    <xf numFmtId="0" fontId="9" fillId="2" borderId="18" xfId="66" applyFont="1" applyFill="1" applyBorder="1" applyAlignment="1"/>
    <xf numFmtId="0" fontId="9" fillId="2" borderId="19" xfId="66" applyFont="1" applyFill="1" applyBorder="1" applyAlignment="1">
      <alignment vertical="center"/>
    </xf>
    <xf numFmtId="0" fontId="8" fillId="0" borderId="17" xfId="66" applyFont="1" applyFill="1" applyBorder="1" applyAlignment="1">
      <alignment horizontal="center" vertical="center"/>
    </xf>
    <xf numFmtId="1" fontId="8" fillId="0" borderId="17" xfId="66" applyNumberFormat="1" applyFont="1" applyFill="1" applyBorder="1" applyAlignment="1">
      <alignment horizontal="center" vertical="center"/>
    </xf>
  </cellXfs>
  <cellStyles count="6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 1" xfId="49"/>
    <cellStyle name="_Form XIX Wage Slips" xfId="50"/>
    <cellStyle name="_Form XIX Wage Slips with formula" xfId="51"/>
    <cellStyle name="=C:\WINNT\SYSTEM32\COMMAND.COM" xfId="52"/>
    <cellStyle name="=C:\WINNT\SYSTEM32\COMMAND.COM 2" xfId="53"/>
    <cellStyle name="Comma 11" xfId="54"/>
    <cellStyle name="Comma 2" xfId="55"/>
    <cellStyle name="Excel Built-in Normal" xfId="56"/>
    <cellStyle name="Excel Built-in Normal 1" xfId="57"/>
    <cellStyle name="Excel Built-in Normal 3" xfId="58"/>
    <cellStyle name="Excel_BuiltIn_Input" xfId="59"/>
    <cellStyle name="Nor}al" xfId="60"/>
    <cellStyle name="Normal 10" xfId="61"/>
    <cellStyle name="Normal 2" xfId="62"/>
    <cellStyle name="Normal 2 10" xfId="63"/>
    <cellStyle name="Normal 3" xfId="64"/>
    <cellStyle name="Normal_Accident Form 11" xfId="65"/>
    <cellStyle name="Normal_BOI CLRA" xfId="66"/>
    <cellStyle name="Style 1" xfId="67"/>
  </cellStyles>
  <dxfs count="2">
    <dxf>
      <font>
        <color theme="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59749</xdr:colOff>
      <xdr:row>5</xdr:row>
      <xdr:rowOff>112568</xdr:rowOff>
    </xdr:from>
    <xdr:to>
      <xdr:col>17</xdr:col>
      <xdr:colOff>863746</xdr:colOff>
      <xdr:row>8</xdr:row>
      <xdr:rowOff>216478</xdr:rowOff>
    </xdr:to>
    <xdr:pic>
      <xdr:nvPicPr>
        <xdr:cNvPr id="2" name="Picture 1" descr="Sign Sanjay Sir.jpg"/>
        <xdr:cNvPicPr/>
      </xdr:nvPicPr>
      <xdr:blipFill>
        <a:blip r:embed="rId1"/>
        <a:srcRect/>
        <a:stretch>
          <a:fillRect/>
        </a:stretch>
      </xdr:blipFill>
      <xdr:spPr>
        <a:xfrm>
          <a:off x="19316700" y="972820"/>
          <a:ext cx="1671955" cy="7893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735018</xdr:colOff>
      <xdr:row>18</xdr:row>
      <xdr:rowOff>66675</xdr:rowOff>
    </xdr:from>
    <xdr:to>
      <xdr:col>18</xdr:col>
      <xdr:colOff>860950</xdr:colOff>
      <xdr:row>24</xdr:row>
      <xdr:rowOff>3175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370" y="4216400"/>
          <a:ext cx="1412875" cy="1003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\Pernod%20Ricard\Oct%2024\Muster%20Rol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....Imran_Important_Data\...............................................Compliance\...Mawana%20Pvt%20Ltd\Salary%20Sheet\Salary%20Register%20Mawana%20Apr%2022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Form XVI Oct 24"/>
      <sheetName val=" Form XVI Muster Roll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RwithFCTC"/>
    </sheetNames>
    <sheetDataSet>
      <sheetData sheetId="0">
        <row r="4">
          <cell r="A4" t="str">
            <v>V5111846</v>
          </cell>
          <cell r="B4" t="str">
            <v>Vijay Pandey</v>
          </cell>
          <cell r="C4" t="str">
            <v>Mawana Foods Private Ltd.</v>
          </cell>
          <cell r="D4">
            <v>0</v>
          </cell>
          <cell r="E4" t="str">
            <v>PTN8251</v>
          </cell>
          <cell r="F4">
            <v>43586</v>
          </cell>
          <cell r="G4">
            <v>0</v>
          </cell>
          <cell r="H4">
            <v>32356</v>
          </cell>
          <cell r="I4">
            <v>34</v>
          </cell>
          <cell r="J4" t="str">
            <v>Male</v>
          </cell>
          <cell r="K4" t="str">
            <v>Pilot salesman</v>
          </cell>
        </row>
        <row r="5">
          <cell r="A5" t="str">
            <v>V5111855</v>
          </cell>
          <cell r="B5" t="str">
            <v>Manoj Mishra</v>
          </cell>
          <cell r="C5" t="str">
            <v>Mawana Foods Private Ltd.</v>
          </cell>
          <cell r="D5">
            <v>0</v>
          </cell>
          <cell r="E5" t="str">
            <v>PTN8251</v>
          </cell>
          <cell r="F5">
            <v>43586</v>
          </cell>
          <cell r="G5">
            <v>0</v>
          </cell>
          <cell r="H5">
            <v>29303</v>
          </cell>
          <cell r="I5">
            <v>42</v>
          </cell>
          <cell r="J5" t="str">
            <v>Male</v>
          </cell>
          <cell r="K5" t="str">
            <v>Pilot salesman</v>
          </cell>
        </row>
        <row r="6">
          <cell r="A6" t="str">
            <v>V5111864</v>
          </cell>
          <cell r="B6" t="str">
            <v>Aalok Kumar Sharma</v>
          </cell>
          <cell r="C6" t="str">
            <v>Mawana Foods Private Ltd.</v>
          </cell>
          <cell r="D6">
            <v>0</v>
          </cell>
          <cell r="E6" t="str">
            <v>PTN8251</v>
          </cell>
          <cell r="F6">
            <v>43586</v>
          </cell>
          <cell r="G6">
            <v>0</v>
          </cell>
          <cell r="H6">
            <v>32770</v>
          </cell>
          <cell r="I6">
            <v>33</v>
          </cell>
          <cell r="J6" t="str">
            <v>Male</v>
          </cell>
          <cell r="K6" t="str">
            <v>Pilot salesman</v>
          </cell>
        </row>
        <row r="7">
          <cell r="A7" t="str">
            <v>V5111866</v>
          </cell>
          <cell r="B7" t="str">
            <v>Virendra Kumar</v>
          </cell>
          <cell r="C7" t="str">
            <v>Mawana Foods Private Ltd.</v>
          </cell>
          <cell r="D7">
            <v>0</v>
          </cell>
          <cell r="E7" t="str">
            <v>PTN8251</v>
          </cell>
          <cell r="F7">
            <v>43586</v>
          </cell>
          <cell r="G7">
            <v>0</v>
          </cell>
          <cell r="H7">
            <v>32217</v>
          </cell>
          <cell r="I7">
            <v>34</v>
          </cell>
          <cell r="J7" t="str">
            <v>Male</v>
          </cell>
          <cell r="K7" t="str">
            <v>Pilot salesman</v>
          </cell>
        </row>
        <row r="8">
          <cell r="A8" t="str">
            <v>V5111870</v>
          </cell>
          <cell r="B8" t="str">
            <v>Pankaj Kumar Singh</v>
          </cell>
          <cell r="C8" t="str">
            <v>Mawana Foods Private Ltd.</v>
          </cell>
          <cell r="D8">
            <v>0</v>
          </cell>
          <cell r="E8" t="str">
            <v>PTN8251</v>
          </cell>
          <cell r="F8">
            <v>43586</v>
          </cell>
          <cell r="G8">
            <v>0</v>
          </cell>
          <cell r="H8">
            <v>31455</v>
          </cell>
          <cell r="I8">
            <v>36</v>
          </cell>
          <cell r="J8" t="str">
            <v>Male</v>
          </cell>
          <cell r="K8" t="str">
            <v>Pilot salesman</v>
          </cell>
        </row>
        <row r="9">
          <cell r="A9" t="str">
            <v>V5111878</v>
          </cell>
          <cell r="B9" t="str">
            <v>Avinash</v>
          </cell>
          <cell r="C9" t="str">
            <v>Mawana Foods Private Ltd.</v>
          </cell>
          <cell r="D9">
            <v>0</v>
          </cell>
          <cell r="E9" t="str">
            <v>PTN8251</v>
          </cell>
          <cell r="F9">
            <v>43586</v>
          </cell>
          <cell r="G9">
            <v>0</v>
          </cell>
          <cell r="H9">
            <v>33995</v>
          </cell>
          <cell r="I9">
            <v>29</v>
          </cell>
          <cell r="J9" t="str">
            <v>Male</v>
          </cell>
          <cell r="K9" t="str">
            <v>Pilot salesman</v>
          </cell>
        </row>
        <row r="10">
          <cell r="A10" t="str">
            <v>V5111881</v>
          </cell>
          <cell r="B10" t="str">
            <v>Suraj Prakash</v>
          </cell>
          <cell r="C10" t="str">
            <v>Mawana Foods Private Ltd.</v>
          </cell>
          <cell r="D10">
            <v>0</v>
          </cell>
          <cell r="E10" t="str">
            <v>PTN8251</v>
          </cell>
          <cell r="F10">
            <v>43586</v>
          </cell>
          <cell r="G10">
            <v>0</v>
          </cell>
          <cell r="H10">
            <v>32690</v>
          </cell>
          <cell r="I10">
            <v>33</v>
          </cell>
          <cell r="J10" t="str">
            <v>Male</v>
          </cell>
          <cell r="K10" t="str">
            <v>ISP</v>
          </cell>
        </row>
        <row r="11">
          <cell r="A11" t="str">
            <v>V5149625</v>
          </cell>
          <cell r="B11" t="str">
            <v>Niranjan Kumar Bhagat</v>
          </cell>
          <cell r="C11" t="str">
            <v>Mawana Foods Private Ltd.</v>
          </cell>
          <cell r="D11">
            <v>0</v>
          </cell>
          <cell r="E11" t="str">
            <v>PTN8251</v>
          </cell>
          <cell r="F11">
            <v>44187</v>
          </cell>
          <cell r="G11">
            <v>0</v>
          </cell>
          <cell r="H11">
            <v>22440</v>
          </cell>
          <cell r="I11">
            <v>61</v>
          </cell>
          <cell r="J11" t="str">
            <v>Male</v>
          </cell>
          <cell r="K11" t="str">
            <v>Pilot salesman</v>
          </cell>
        </row>
        <row r="12">
          <cell r="A12" t="str">
            <v>V5197299</v>
          </cell>
          <cell r="B12" t="str">
            <v>Vivek Tiwari</v>
          </cell>
          <cell r="C12" t="str">
            <v>Mawana Foods Private Ltd.</v>
          </cell>
          <cell r="D12">
            <v>0</v>
          </cell>
          <cell r="E12" t="str">
            <v>PTN8251</v>
          </cell>
          <cell r="F12">
            <v>44450</v>
          </cell>
          <cell r="G12">
            <v>0</v>
          </cell>
          <cell r="H12">
            <v>33597</v>
          </cell>
          <cell r="I12">
            <v>31</v>
          </cell>
          <cell r="J12" t="str">
            <v>Male</v>
          </cell>
          <cell r="K12" t="str">
            <v>Pilot salesman</v>
          </cell>
        </row>
        <row r="13">
          <cell r="A13" t="str">
            <v>V5210141</v>
          </cell>
          <cell r="B13" t="str">
            <v>Lalit Tyagi</v>
          </cell>
          <cell r="C13" t="str">
            <v>Mawana Foods Private Ltd.</v>
          </cell>
          <cell r="D13">
            <v>0</v>
          </cell>
          <cell r="E13" t="str">
            <v>PTN8251</v>
          </cell>
          <cell r="F13">
            <v>44545</v>
          </cell>
          <cell r="G13">
            <v>0</v>
          </cell>
          <cell r="H13">
            <v>28461</v>
          </cell>
          <cell r="I13">
            <v>45</v>
          </cell>
          <cell r="J13" t="str">
            <v>Male</v>
          </cell>
          <cell r="K13" t="str">
            <v>Pilot salesman</v>
          </cell>
        </row>
        <row r="14">
          <cell r="A14" t="str">
            <v>V5211869</v>
          </cell>
          <cell r="B14" t="str">
            <v>Mahavir Parshad</v>
          </cell>
          <cell r="C14" t="str">
            <v>Mawana Foods Private Ltd.</v>
          </cell>
          <cell r="D14">
            <v>0</v>
          </cell>
          <cell r="E14" t="str">
            <v>PTN8251</v>
          </cell>
          <cell r="F14">
            <v>44551</v>
          </cell>
          <cell r="G14">
            <v>0</v>
          </cell>
          <cell r="H14">
            <v>25749</v>
          </cell>
          <cell r="I14">
            <v>52</v>
          </cell>
          <cell r="J14" t="str">
            <v>Male</v>
          </cell>
          <cell r="K14" t="str">
            <v>Pilot salesman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1:T24"/>
  <sheetViews>
    <sheetView view="pageBreakPreview" zoomScale="110" zoomScaleNormal="100" topLeftCell="C3" workbookViewId="0">
      <selection activeCell="H12" sqref="H12"/>
    </sheetView>
  </sheetViews>
  <sheetFormatPr defaultColWidth="9.13636363636364" defaultRowHeight="12.5"/>
  <cols>
    <col min="1" max="1" width="10.8545454545455" style="67" customWidth="1"/>
    <col min="2" max="2" width="2" style="67" customWidth="1"/>
    <col min="3" max="3" width="8.28181818181818" style="67" customWidth="1"/>
    <col min="4" max="4" width="12.5727272727273" style="67" customWidth="1"/>
    <col min="5" max="5" width="22.7090909090909" style="67" customWidth="1"/>
    <col min="6" max="6" width="11.7090909090909" style="67" customWidth="1"/>
    <col min="7" max="7" width="11.4272727272727" style="67" customWidth="1"/>
    <col min="8" max="8" width="25" style="67" customWidth="1"/>
    <col min="9" max="10" width="17.4272727272727" style="67" customWidth="1"/>
    <col min="11" max="11" width="22.2818181818182" style="67" customWidth="1"/>
    <col min="12" max="13" width="33.5727272727273" style="67" customWidth="1"/>
    <col min="14" max="14" width="16.5727272727273" style="67" customWidth="1"/>
    <col min="15" max="15" width="17.2818181818182" style="67" customWidth="1"/>
    <col min="16" max="16" width="13" style="67" customWidth="1"/>
    <col min="17" max="17" width="12.4272727272727" style="68" customWidth="1"/>
    <col min="18" max="18" width="17.7090909090909" style="68" customWidth="1"/>
    <col min="19" max="19" width="5.57272727272727" style="67" customWidth="1"/>
    <col min="20" max="20" width="6" style="67" customWidth="1"/>
    <col min="21" max="16384" width="9.13636363636364" style="67"/>
  </cols>
  <sheetData>
    <row r="1" s="65" customFormat="1" ht="13.25" spans="6:7">
      <c r="F1" s="69"/>
      <c r="G1" s="69"/>
    </row>
    <row r="2" spans="2:19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07"/>
      <c r="R2" s="107"/>
      <c r="S2" s="108"/>
    </row>
    <row r="3" ht="14" spans="2:19">
      <c r="B3" s="72"/>
      <c r="C3" s="73" t="s">
        <v>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09"/>
      <c r="S3" s="110"/>
    </row>
    <row r="4" ht="14" spans="2:19">
      <c r="B4" s="72"/>
      <c r="C4" s="75" t="s">
        <v>1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111"/>
      <c r="S4" s="110"/>
    </row>
    <row r="5" ht="14" spans="2:19">
      <c r="B5" s="72"/>
      <c r="C5" s="77"/>
      <c r="D5" s="77"/>
      <c r="E5" s="78"/>
      <c r="F5" s="77"/>
      <c r="G5" s="77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110"/>
    </row>
    <row r="6" ht="18" customHeight="1" spans="2:19">
      <c r="B6" s="72"/>
      <c r="C6" s="79" t="s">
        <v>2</v>
      </c>
      <c r="D6" s="80"/>
      <c r="E6" s="80"/>
      <c r="F6" s="81" t="s">
        <v>3</v>
      </c>
      <c r="G6" s="81"/>
      <c r="H6" s="80"/>
      <c r="I6" s="80"/>
      <c r="J6" s="80"/>
      <c r="K6" s="80"/>
      <c r="L6" s="99"/>
      <c r="M6" s="99"/>
      <c r="N6" s="100"/>
      <c r="O6" s="100"/>
      <c r="P6" s="100"/>
      <c r="Q6" s="100"/>
      <c r="R6" s="112"/>
      <c r="S6" s="110"/>
    </row>
    <row r="7" ht="18" customHeight="1" spans="2:19">
      <c r="B7" s="72"/>
      <c r="C7" s="82" t="s">
        <v>4</v>
      </c>
      <c r="D7" s="83"/>
      <c r="E7" s="83"/>
      <c r="F7" s="84" t="s">
        <v>5</v>
      </c>
      <c r="G7" s="84"/>
      <c r="H7" s="83"/>
      <c r="I7" s="83"/>
      <c r="J7" s="83"/>
      <c r="K7" s="83"/>
      <c r="L7" s="88"/>
      <c r="M7" s="101"/>
      <c r="N7" s="101"/>
      <c r="O7" s="101"/>
      <c r="P7" s="101"/>
      <c r="Q7" s="101"/>
      <c r="R7" s="113"/>
      <c r="S7" s="110"/>
    </row>
    <row r="8" ht="18" customHeight="1" spans="2:19">
      <c r="B8" s="72"/>
      <c r="C8" s="82" t="s">
        <v>6</v>
      </c>
      <c r="D8" s="83"/>
      <c r="E8" s="83"/>
      <c r="F8" s="85"/>
      <c r="G8" s="85"/>
      <c r="H8" s="84">
        <f>+'[1] Form XVI Oct 24'!F8</f>
        <v>0</v>
      </c>
      <c r="I8" s="84"/>
      <c r="L8" s="88"/>
      <c r="M8" s="101"/>
      <c r="N8" s="101"/>
      <c r="O8" s="101"/>
      <c r="P8" s="101"/>
      <c r="Q8" s="101"/>
      <c r="R8" s="113"/>
      <c r="S8" s="110"/>
    </row>
    <row r="9" ht="18" customHeight="1" spans="2:19">
      <c r="B9" s="72"/>
      <c r="C9" s="82" t="s">
        <v>7</v>
      </c>
      <c r="D9" s="83"/>
      <c r="E9" s="83"/>
      <c r="F9" s="85"/>
      <c r="G9" s="85"/>
      <c r="H9" s="84">
        <f>+'[1] Form XVI Oct 24'!F9</f>
        <v>0</v>
      </c>
      <c r="I9" s="83"/>
      <c r="J9" s="83"/>
      <c r="K9" s="83"/>
      <c r="L9" s="88"/>
      <c r="M9" s="101"/>
      <c r="N9" s="101"/>
      <c r="O9" s="101"/>
      <c r="P9" s="101"/>
      <c r="Q9" s="101"/>
      <c r="R9" s="113"/>
      <c r="S9" s="110"/>
    </row>
    <row r="10" ht="6" customHeight="1" spans="2:19">
      <c r="B10" s="72"/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102"/>
      <c r="O10" s="102"/>
      <c r="P10" s="102"/>
      <c r="Q10" s="102"/>
      <c r="R10" s="114"/>
      <c r="S10" s="110"/>
    </row>
    <row r="11" ht="15.5" spans="2:19">
      <c r="B11" s="72"/>
      <c r="C11" s="86">
        <f>+'[1] Form XVI Oct 24'!C11</f>
        <v>0</v>
      </c>
      <c r="D11" s="87"/>
      <c r="E11" s="76"/>
      <c r="F11" s="88"/>
      <c r="G11" s="88"/>
      <c r="H11" s="88"/>
      <c r="I11" s="88"/>
      <c r="J11" s="88"/>
      <c r="K11" s="88"/>
      <c r="L11" s="88"/>
      <c r="M11" s="88"/>
      <c r="N11" s="103"/>
      <c r="O11" s="103"/>
      <c r="P11" s="103"/>
      <c r="Q11" s="103"/>
      <c r="R11" s="103"/>
      <c r="S11" s="110"/>
    </row>
    <row r="12" ht="79.5" customHeight="1" spans="2:20">
      <c r="B12" s="72"/>
      <c r="C12" s="89" t="s">
        <v>8</v>
      </c>
      <c r="D12" s="89" t="s">
        <v>9</v>
      </c>
      <c r="E12" s="89" t="s">
        <v>10</v>
      </c>
      <c r="F12" s="90" t="s">
        <v>11</v>
      </c>
      <c r="G12" s="91"/>
      <c r="H12" s="89" t="s">
        <v>12</v>
      </c>
      <c r="I12" s="89" t="s">
        <v>13</v>
      </c>
      <c r="J12" s="89" t="s">
        <v>14</v>
      </c>
      <c r="K12" s="89" t="s">
        <v>15</v>
      </c>
      <c r="L12" s="89" t="s">
        <v>16</v>
      </c>
      <c r="M12" s="89" t="s">
        <v>17</v>
      </c>
      <c r="N12" s="89" t="s">
        <v>18</v>
      </c>
      <c r="O12" s="89" t="s">
        <v>19</v>
      </c>
      <c r="P12" s="89" t="s">
        <v>20</v>
      </c>
      <c r="Q12" s="89" t="s">
        <v>21</v>
      </c>
      <c r="R12" s="89" t="s">
        <v>22</v>
      </c>
      <c r="S12" s="110"/>
      <c r="T12" s="110" t="s">
        <v>23</v>
      </c>
    </row>
    <row r="13" ht="14" spans="2:20">
      <c r="B13" s="72"/>
      <c r="C13" s="92">
        <v>1</v>
      </c>
      <c r="D13" s="92">
        <v>2</v>
      </c>
      <c r="E13" s="92">
        <v>3</v>
      </c>
      <c r="F13" s="92">
        <v>4</v>
      </c>
      <c r="G13" s="92">
        <v>5</v>
      </c>
      <c r="H13" s="92">
        <v>6</v>
      </c>
      <c r="I13" s="92">
        <v>7</v>
      </c>
      <c r="J13" s="92">
        <v>8</v>
      </c>
      <c r="K13" s="92">
        <v>9</v>
      </c>
      <c r="L13" s="92">
        <v>10</v>
      </c>
      <c r="M13" s="92">
        <v>11</v>
      </c>
      <c r="N13" s="92">
        <v>12</v>
      </c>
      <c r="O13" s="92">
        <v>13</v>
      </c>
      <c r="P13" s="92">
        <v>14</v>
      </c>
      <c r="Q13" s="92">
        <v>15</v>
      </c>
      <c r="R13" s="92">
        <v>16</v>
      </c>
      <c r="S13" s="110"/>
      <c r="T13" s="92">
        <v>16</v>
      </c>
    </row>
    <row r="14" s="66" customFormat="1" ht="42.75" customHeight="1" spans="2:20">
      <c r="B14" s="93"/>
      <c r="C14" s="94">
        <v>1</v>
      </c>
      <c r="D14" s="95" t="s">
        <v>24</v>
      </c>
      <c r="E14" s="96" t="s">
        <v>25</v>
      </c>
      <c r="F14" s="97">
        <v>32356</v>
      </c>
      <c r="G14" s="98" t="s">
        <v>26</v>
      </c>
      <c r="H14" s="98" t="s">
        <v>27</v>
      </c>
      <c r="I14" s="96" t="str">
        <f>VLOOKUP($D14,[2]SRwithFCTC!A$4:K$14,11,0)</f>
        <v>Pilot salesman</v>
      </c>
      <c r="J14" s="98" t="s">
        <v>28</v>
      </c>
      <c r="K14" s="104" t="s">
        <v>29</v>
      </c>
      <c r="L14" s="105" t="s">
        <v>30</v>
      </c>
      <c r="M14" s="105" t="s">
        <v>30</v>
      </c>
      <c r="N14" s="97">
        <v>43586</v>
      </c>
      <c r="O14" s="106" t="s">
        <v>31</v>
      </c>
      <c r="P14" s="106" t="s">
        <v>31</v>
      </c>
      <c r="Q14" s="106" t="s">
        <v>31</v>
      </c>
      <c r="R14" s="106" t="s">
        <v>31</v>
      </c>
      <c r="S14" s="115"/>
      <c r="T14" s="116"/>
    </row>
    <row r="15" s="66" customFormat="1" ht="42.75" customHeight="1" spans="2:20">
      <c r="B15" s="93"/>
      <c r="C15" s="94">
        <f>C14+1</f>
        <v>2</v>
      </c>
      <c r="D15" s="95" t="s">
        <v>32</v>
      </c>
      <c r="E15" s="96" t="s">
        <v>33</v>
      </c>
      <c r="F15" s="97">
        <v>29303</v>
      </c>
      <c r="G15" s="98" t="s">
        <v>26</v>
      </c>
      <c r="H15" s="98" t="s">
        <v>34</v>
      </c>
      <c r="I15" s="96" t="str">
        <f>VLOOKUP($D15,[2]SRwithFCTC!A$4:K$14,11,0)</f>
        <v>Pilot salesman</v>
      </c>
      <c r="J15" s="98" t="s">
        <v>35</v>
      </c>
      <c r="K15" s="104" t="s">
        <v>36</v>
      </c>
      <c r="L15" s="105" t="s">
        <v>37</v>
      </c>
      <c r="M15" s="105" t="s">
        <v>37</v>
      </c>
      <c r="N15" s="97">
        <v>43586</v>
      </c>
      <c r="O15" s="106" t="s">
        <v>31</v>
      </c>
      <c r="P15" s="106" t="s">
        <v>31</v>
      </c>
      <c r="Q15" s="106" t="s">
        <v>31</v>
      </c>
      <c r="R15" s="106" t="s">
        <v>31</v>
      </c>
      <c r="S15" s="115"/>
      <c r="T15" s="116"/>
    </row>
    <row r="16" s="66" customFormat="1" ht="42.75" customHeight="1" spans="2:20">
      <c r="B16" s="93"/>
      <c r="C16" s="94">
        <f t="shared" ref="C16:C24" si="0">C15+1</f>
        <v>3</v>
      </c>
      <c r="D16" s="95" t="s">
        <v>38</v>
      </c>
      <c r="E16" s="96" t="s">
        <v>39</v>
      </c>
      <c r="F16" s="97">
        <v>32770</v>
      </c>
      <c r="G16" s="98" t="s">
        <v>26</v>
      </c>
      <c r="H16" s="98" t="s">
        <v>40</v>
      </c>
      <c r="I16" s="96" t="str">
        <f>VLOOKUP($D16,[2]SRwithFCTC!A$4:K$14,11,0)</f>
        <v>Pilot salesman</v>
      </c>
      <c r="J16" s="98" t="s">
        <v>35</v>
      </c>
      <c r="K16" s="104" t="s">
        <v>36</v>
      </c>
      <c r="L16" s="105" t="s">
        <v>41</v>
      </c>
      <c r="M16" s="105" t="s">
        <v>41</v>
      </c>
      <c r="N16" s="97">
        <v>43586</v>
      </c>
      <c r="O16" s="106" t="s">
        <v>31</v>
      </c>
      <c r="P16" s="106" t="s">
        <v>31</v>
      </c>
      <c r="Q16" s="106" t="s">
        <v>31</v>
      </c>
      <c r="R16" s="106" t="s">
        <v>31</v>
      </c>
      <c r="S16" s="115"/>
      <c r="T16" s="116"/>
    </row>
    <row r="17" s="66" customFormat="1" ht="42.75" customHeight="1" spans="2:20">
      <c r="B17" s="93"/>
      <c r="C17" s="94">
        <f t="shared" si="0"/>
        <v>4</v>
      </c>
      <c r="D17" s="95" t="s">
        <v>42</v>
      </c>
      <c r="E17" s="96" t="s">
        <v>43</v>
      </c>
      <c r="F17" s="97">
        <v>32217</v>
      </c>
      <c r="G17" s="98" t="s">
        <v>26</v>
      </c>
      <c r="H17" s="98" t="s">
        <v>44</v>
      </c>
      <c r="I17" s="96" t="str">
        <f>VLOOKUP($D17,[2]SRwithFCTC!A$4:K$14,11,0)</f>
        <v>Pilot salesman</v>
      </c>
      <c r="J17" s="98" t="s">
        <v>35</v>
      </c>
      <c r="K17" s="104" t="s">
        <v>36</v>
      </c>
      <c r="L17" s="105" t="s">
        <v>45</v>
      </c>
      <c r="M17" s="105" t="s">
        <v>45</v>
      </c>
      <c r="N17" s="97">
        <v>43586</v>
      </c>
      <c r="O17" s="106" t="s">
        <v>31</v>
      </c>
      <c r="P17" s="106" t="s">
        <v>31</v>
      </c>
      <c r="Q17" s="106" t="s">
        <v>31</v>
      </c>
      <c r="R17" s="106" t="s">
        <v>31</v>
      </c>
      <c r="S17" s="115"/>
      <c r="T17" s="116"/>
    </row>
    <row r="18" s="66" customFormat="1" ht="42.75" customHeight="1" spans="2:20">
      <c r="B18" s="93"/>
      <c r="C18" s="94">
        <f t="shared" si="0"/>
        <v>5</v>
      </c>
      <c r="D18" s="95" t="s">
        <v>46</v>
      </c>
      <c r="E18" s="96" t="s">
        <v>47</v>
      </c>
      <c r="F18" s="97">
        <v>31455</v>
      </c>
      <c r="G18" s="98" t="s">
        <v>26</v>
      </c>
      <c r="H18" s="98" t="s">
        <v>48</v>
      </c>
      <c r="I18" s="96" t="str">
        <f>VLOOKUP($D18,[2]SRwithFCTC!A$4:K$14,11,0)</f>
        <v>Pilot salesman</v>
      </c>
      <c r="J18" s="98" t="s">
        <v>35</v>
      </c>
      <c r="K18" s="104" t="s">
        <v>36</v>
      </c>
      <c r="L18" s="105" t="s">
        <v>49</v>
      </c>
      <c r="M18" s="105" t="s">
        <v>49</v>
      </c>
      <c r="N18" s="97">
        <v>43586</v>
      </c>
      <c r="O18" s="106" t="s">
        <v>31</v>
      </c>
      <c r="P18" s="106" t="s">
        <v>31</v>
      </c>
      <c r="Q18" s="106" t="s">
        <v>31</v>
      </c>
      <c r="R18" s="106" t="s">
        <v>31</v>
      </c>
      <c r="S18" s="115"/>
      <c r="T18" s="116"/>
    </row>
    <row r="19" s="66" customFormat="1" ht="42.75" customHeight="1" spans="2:20">
      <c r="B19" s="93"/>
      <c r="C19" s="94">
        <f t="shared" si="0"/>
        <v>6</v>
      </c>
      <c r="D19" s="95" t="s">
        <v>50</v>
      </c>
      <c r="E19" s="96" t="s">
        <v>51</v>
      </c>
      <c r="F19" s="97">
        <v>33995</v>
      </c>
      <c r="G19" s="98" t="s">
        <v>26</v>
      </c>
      <c r="H19" s="98" t="s">
        <v>52</v>
      </c>
      <c r="I19" s="96" t="str">
        <f>VLOOKUP($D19,[2]SRwithFCTC!A$4:K$14,11,0)</f>
        <v>Pilot salesman</v>
      </c>
      <c r="J19" s="98" t="s">
        <v>53</v>
      </c>
      <c r="K19" s="104" t="s">
        <v>54</v>
      </c>
      <c r="L19" s="105" t="s">
        <v>55</v>
      </c>
      <c r="M19" s="105" t="s">
        <v>55</v>
      </c>
      <c r="N19" s="97">
        <v>43586</v>
      </c>
      <c r="O19" s="106" t="s">
        <v>31</v>
      </c>
      <c r="P19" s="106" t="s">
        <v>31</v>
      </c>
      <c r="Q19" s="106" t="s">
        <v>31</v>
      </c>
      <c r="R19" s="106" t="s">
        <v>31</v>
      </c>
      <c r="S19" s="115"/>
      <c r="T19" s="116"/>
    </row>
    <row r="20" s="66" customFormat="1" ht="42.75" customHeight="1" spans="2:20">
      <c r="B20" s="93"/>
      <c r="C20" s="94">
        <f t="shared" si="0"/>
        <v>7</v>
      </c>
      <c r="D20" s="95" t="s">
        <v>56</v>
      </c>
      <c r="E20" s="96" t="s">
        <v>57</v>
      </c>
      <c r="F20" s="97">
        <v>32690</v>
      </c>
      <c r="G20" s="98" t="s">
        <v>26</v>
      </c>
      <c r="H20" s="98" t="s">
        <v>58</v>
      </c>
      <c r="I20" s="96" t="str">
        <f>VLOOKUP($D20,[2]SRwithFCTC!A$4:K$14,11,0)</f>
        <v>ISP</v>
      </c>
      <c r="J20" s="98" t="s">
        <v>28</v>
      </c>
      <c r="K20" s="104" t="s">
        <v>59</v>
      </c>
      <c r="L20" s="105" t="s">
        <v>60</v>
      </c>
      <c r="M20" s="105" t="s">
        <v>60</v>
      </c>
      <c r="N20" s="97">
        <v>43586</v>
      </c>
      <c r="O20" s="106" t="s">
        <v>31</v>
      </c>
      <c r="P20" s="106" t="s">
        <v>31</v>
      </c>
      <c r="Q20" s="106" t="s">
        <v>31</v>
      </c>
      <c r="R20" s="106" t="s">
        <v>31</v>
      </c>
      <c r="S20" s="115"/>
      <c r="T20" s="116"/>
    </row>
    <row r="21" s="66" customFormat="1" ht="42.75" customHeight="1" spans="2:20">
      <c r="B21" s="93"/>
      <c r="C21" s="94">
        <f t="shared" si="0"/>
        <v>8</v>
      </c>
      <c r="D21" s="95" t="s">
        <v>61</v>
      </c>
      <c r="E21" s="96" t="s">
        <v>62</v>
      </c>
      <c r="F21" s="97">
        <v>22440</v>
      </c>
      <c r="G21" s="98" t="s">
        <v>26</v>
      </c>
      <c r="H21" s="98" t="s">
        <v>63</v>
      </c>
      <c r="I21" s="96" t="str">
        <f>VLOOKUP($D21,[2]SRwithFCTC!A$4:K$14,11,0)</f>
        <v>Pilot salesman</v>
      </c>
      <c r="J21" s="98" t="s">
        <v>35</v>
      </c>
      <c r="K21" s="104" t="s">
        <v>36</v>
      </c>
      <c r="L21" s="105" t="s">
        <v>64</v>
      </c>
      <c r="M21" s="105" t="s">
        <v>64</v>
      </c>
      <c r="N21" s="97">
        <v>44187</v>
      </c>
      <c r="O21" s="106" t="s">
        <v>31</v>
      </c>
      <c r="P21" s="106" t="s">
        <v>31</v>
      </c>
      <c r="Q21" s="106" t="s">
        <v>31</v>
      </c>
      <c r="R21" s="106" t="s">
        <v>31</v>
      </c>
      <c r="S21" s="115"/>
      <c r="T21" s="116"/>
    </row>
    <row r="22" s="66" customFormat="1" ht="42.75" customHeight="1" spans="2:20">
      <c r="B22" s="93"/>
      <c r="C22" s="94">
        <f t="shared" si="0"/>
        <v>9</v>
      </c>
      <c r="D22" s="95" t="s">
        <v>65</v>
      </c>
      <c r="E22" s="96" t="s">
        <v>66</v>
      </c>
      <c r="F22" s="97">
        <v>33597</v>
      </c>
      <c r="G22" s="98" t="s">
        <v>26</v>
      </c>
      <c r="H22" s="98" t="s">
        <v>67</v>
      </c>
      <c r="I22" s="96" t="str">
        <f>VLOOKUP($D22,[2]SRwithFCTC!A$4:K$14,11,0)</f>
        <v>Pilot salesman</v>
      </c>
      <c r="J22" s="98" t="s">
        <v>53</v>
      </c>
      <c r="K22" s="104" t="s">
        <v>68</v>
      </c>
      <c r="L22" s="105" t="s">
        <v>69</v>
      </c>
      <c r="M22" s="105" t="s">
        <v>69</v>
      </c>
      <c r="N22" s="97">
        <v>44450</v>
      </c>
      <c r="O22" s="106" t="s">
        <v>31</v>
      </c>
      <c r="P22" s="106" t="s">
        <v>31</v>
      </c>
      <c r="Q22" s="106" t="s">
        <v>31</v>
      </c>
      <c r="R22" s="106" t="s">
        <v>31</v>
      </c>
      <c r="S22" s="115"/>
      <c r="T22" s="116"/>
    </row>
    <row r="23" s="66" customFormat="1" ht="42.75" customHeight="1" spans="2:20">
      <c r="B23" s="93"/>
      <c r="C23" s="94">
        <f t="shared" si="0"/>
        <v>10</v>
      </c>
      <c r="D23" s="95" t="s">
        <v>70</v>
      </c>
      <c r="E23" s="96" t="s">
        <v>71</v>
      </c>
      <c r="F23" s="97">
        <v>28461</v>
      </c>
      <c r="G23" s="98" t="s">
        <v>26</v>
      </c>
      <c r="H23" s="98" t="s">
        <v>72</v>
      </c>
      <c r="I23" s="96" t="str">
        <f>VLOOKUP($D23,[2]SRwithFCTC!A$4:K$14,11,0)</f>
        <v>Pilot salesman</v>
      </c>
      <c r="J23" s="98" t="s">
        <v>35</v>
      </c>
      <c r="K23" s="104" t="s">
        <v>36</v>
      </c>
      <c r="L23" s="105" t="s">
        <v>73</v>
      </c>
      <c r="M23" s="105" t="s">
        <v>73</v>
      </c>
      <c r="N23" s="97">
        <v>44545</v>
      </c>
      <c r="O23" s="106" t="s">
        <v>31</v>
      </c>
      <c r="P23" s="106" t="s">
        <v>31</v>
      </c>
      <c r="Q23" s="106" t="s">
        <v>31</v>
      </c>
      <c r="R23" s="106" t="s">
        <v>31</v>
      </c>
      <c r="S23" s="115"/>
      <c r="T23" s="116"/>
    </row>
    <row r="24" s="66" customFormat="1" ht="42.75" customHeight="1" spans="2:20">
      <c r="B24" s="93"/>
      <c r="C24" s="94">
        <f t="shared" si="0"/>
        <v>11</v>
      </c>
      <c r="D24" s="95" t="s">
        <v>74</v>
      </c>
      <c r="E24" s="96" t="s">
        <v>75</v>
      </c>
      <c r="F24" s="97">
        <v>25749</v>
      </c>
      <c r="G24" s="98" t="s">
        <v>26</v>
      </c>
      <c r="H24" s="98" t="s">
        <v>76</v>
      </c>
      <c r="I24" s="96" t="str">
        <f>VLOOKUP($D24,[2]SRwithFCTC!A$4:K$14,11,0)</f>
        <v>Pilot salesman</v>
      </c>
      <c r="J24" s="98" t="s">
        <v>35</v>
      </c>
      <c r="K24" s="104" t="s">
        <v>36</v>
      </c>
      <c r="L24" s="105" t="s">
        <v>77</v>
      </c>
      <c r="M24" s="105" t="s">
        <v>77</v>
      </c>
      <c r="N24" s="97">
        <v>44551</v>
      </c>
      <c r="O24" s="106" t="s">
        <v>31</v>
      </c>
      <c r="P24" s="106" t="s">
        <v>31</v>
      </c>
      <c r="Q24" s="106" t="s">
        <v>31</v>
      </c>
      <c r="R24" s="106" t="s">
        <v>31</v>
      </c>
      <c r="S24" s="115"/>
      <c r="T24" s="116"/>
    </row>
  </sheetData>
  <autoFilter xmlns:etc="http://www.wps.cn/officeDocument/2017/etCustomData" ref="C13:R24" etc:filterBottomFollowUsedRange="0">
    <extLst/>
  </autoFilter>
  <mergeCells count="3">
    <mergeCell ref="C3:R3"/>
    <mergeCell ref="C4:R4"/>
    <mergeCell ref="F12:G12"/>
  </mergeCells>
  <conditionalFormatting sqref="T13">
    <cfRule type="containsText" dxfId="0" priority="1" operator="between" text="from">
      <formula>NOT(ISERROR(SEARCH("from",T13)))</formula>
    </cfRule>
    <cfRule type="containsText" dxfId="0" priority="2" operator="between" text="Joinee">
      <formula>NOT(ISERROR(SEARCH("Joinee",T13)))</formula>
    </cfRule>
  </conditionalFormatting>
  <conditionalFormatting sqref="D14:D24">
    <cfRule type="duplicateValues" dxfId="1" priority="2255"/>
    <cfRule type="duplicateValues" dxfId="1" priority="2256"/>
    <cfRule type="duplicateValues" dxfId="1" priority="2257"/>
  </conditionalFormatting>
  <conditionalFormatting sqref="R1:R13">
    <cfRule type="containsText" dxfId="0" priority="3" operator="between" text="from">
      <formula>NOT(ISERROR(SEARCH("from",R1)))</formula>
    </cfRule>
    <cfRule type="containsText" dxfId="0" priority="4" operator="between" text="Joinee">
      <formula>NOT(ISERROR(SEARCH("Joinee",R1)))</formula>
    </cfRule>
  </conditionalFormatting>
  <pageMargins left="0.7" right="0.7" top="0.75" bottom="0.75" header="0.3" footer="0.3"/>
  <pageSetup paperSize="9" scale="2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U25"/>
  <sheetViews>
    <sheetView tabSelected="1" view="pageBreakPreview" zoomScaleNormal="100" topLeftCell="A11" workbookViewId="0">
      <selection activeCell="D19" sqref="D19:T19"/>
    </sheetView>
  </sheetViews>
  <sheetFormatPr defaultColWidth="9.13636363636364" defaultRowHeight="12.5"/>
  <cols>
    <col min="1" max="1" width="2.28181818181818" style="5" customWidth="1"/>
    <col min="2" max="2" width="1.42727272727273" style="5" customWidth="1"/>
    <col min="3" max="3" width="6.57272727272727" style="5" customWidth="1"/>
    <col min="4" max="9" width="8.13636363636364" style="5" customWidth="1"/>
    <col min="10" max="10" width="13" style="5" customWidth="1"/>
    <col min="11" max="15" width="6.57272727272727" style="5" customWidth="1"/>
    <col min="16" max="16" width="17.1363636363636" style="5" customWidth="1"/>
    <col min="17" max="17" width="18.8545454545455" style="5" customWidth="1"/>
    <col min="18" max="18" width="18.4272727272727" style="5" customWidth="1"/>
    <col min="19" max="19" width="17.1363636363636" style="5" customWidth="1"/>
    <col min="20" max="20" width="9.70909090909091" style="5" customWidth="1"/>
    <col min="21" max="21" width="1.85454545454545" style="5" customWidth="1"/>
    <col min="22" max="16384" width="9.13636363636364" style="5"/>
  </cols>
  <sheetData>
    <row r="1" ht="13.25"/>
    <row r="2" spans="2:2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49"/>
    </row>
    <row r="3" ht="20" spans="2:21">
      <c r="B3" s="8"/>
      <c r="C3" s="9" t="s">
        <v>78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50"/>
      <c r="U3" s="51"/>
    </row>
    <row r="4" ht="20" spans="2:21">
      <c r="B4" s="8"/>
      <c r="C4" s="11" t="s">
        <v>79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52"/>
      <c r="U4" s="51"/>
    </row>
    <row r="5" spans="2:21">
      <c r="B5" s="8"/>
      <c r="C5" s="13" t="s">
        <v>80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53"/>
      <c r="U5" s="51"/>
    </row>
    <row r="6" spans="2:21">
      <c r="B6" s="8"/>
      <c r="C6" s="15" t="s">
        <v>81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54"/>
      <c r="U6" s="51"/>
    </row>
    <row r="7" s="1" customFormat="1" spans="2:21">
      <c r="B7" s="8"/>
      <c r="C7" s="17"/>
      <c r="D7" s="18"/>
      <c r="E7" s="18"/>
      <c r="F7" s="19"/>
      <c r="G7" s="20"/>
      <c r="H7" s="19"/>
      <c r="I7" s="43"/>
      <c r="J7" s="19"/>
      <c r="K7" s="44"/>
      <c r="L7" s="44"/>
      <c r="M7" s="44"/>
      <c r="N7" s="44"/>
      <c r="O7" s="44"/>
      <c r="P7" s="44"/>
      <c r="Q7" s="44"/>
      <c r="R7" s="44"/>
      <c r="S7" s="44"/>
      <c r="T7" s="55"/>
      <c r="U7" s="56"/>
    </row>
    <row r="8" s="1" customFormat="1" spans="2:21">
      <c r="B8" s="8"/>
      <c r="C8" s="21" t="s">
        <v>82</v>
      </c>
      <c r="D8" s="22"/>
      <c r="E8" s="22"/>
      <c r="F8" s="23"/>
      <c r="G8" s="24"/>
      <c r="H8" s="25" t="s">
        <v>83</v>
      </c>
      <c r="I8" s="26"/>
      <c r="J8" s="26"/>
      <c r="K8" s="26"/>
      <c r="M8" s="26"/>
      <c r="N8" s="26"/>
      <c r="O8" s="26"/>
      <c r="P8" s="26"/>
      <c r="Q8" s="26"/>
      <c r="R8" s="26"/>
      <c r="S8" s="26"/>
      <c r="T8" s="57"/>
      <c r="U8" s="56"/>
    </row>
    <row r="9" s="1" customFormat="1" spans="2:21">
      <c r="B9" s="8"/>
      <c r="C9" s="21"/>
      <c r="D9" s="22"/>
      <c r="E9" s="22"/>
      <c r="F9" s="23"/>
      <c r="G9" s="2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57"/>
      <c r="U9" s="56"/>
    </row>
    <row r="10" spans="2:21">
      <c r="B10" s="8"/>
      <c r="C10" s="27"/>
      <c r="D10" s="28"/>
      <c r="E10" s="28"/>
      <c r="F10" s="29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58"/>
      <c r="U10" s="51"/>
    </row>
    <row r="11" s="2" customFormat="1" ht="51.75" customHeight="1" spans="2:21">
      <c r="B11" s="8"/>
      <c r="C11" s="32" t="s">
        <v>84</v>
      </c>
      <c r="D11" s="32" t="s">
        <v>85</v>
      </c>
      <c r="E11" s="32" t="s">
        <v>86</v>
      </c>
      <c r="F11" s="32" t="s">
        <v>87</v>
      </c>
      <c r="G11" s="32" t="s">
        <v>88</v>
      </c>
      <c r="H11" s="32" t="s">
        <v>89</v>
      </c>
      <c r="I11" s="32" t="s">
        <v>90</v>
      </c>
      <c r="J11" s="32" t="s">
        <v>91</v>
      </c>
      <c r="K11" s="45" t="s">
        <v>92</v>
      </c>
      <c r="L11" s="45"/>
      <c r="M11" s="45"/>
      <c r="N11" s="45"/>
      <c r="O11" s="45"/>
      <c r="P11" s="45" t="s">
        <v>93</v>
      </c>
      <c r="Q11" s="45" t="s">
        <v>94</v>
      </c>
      <c r="R11" s="45" t="s">
        <v>95</v>
      </c>
      <c r="S11" s="45" t="s">
        <v>96</v>
      </c>
      <c r="T11" s="45" t="s">
        <v>97</v>
      </c>
      <c r="U11" s="59"/>
    </row>
    <row r="12" s="1" customFormat="1" ht="51.75" customHeight="1" spans="2:21">
      <c r="B12" s="8"/>
      <c r="C12" s="33"/>
      <c r="D12" s="33"/>
      <c r="E12" s="33"/>
      <c r="F12" s="33"/>
      <c r="G12" s="33"/>
      <c r="H12" s="33"/>
      <c r="I12" s="33"/>
      <c r="J12" s="33"/>
      <c r="K12" s="46" t="s">
        <v>98</v>
      </c>
      <c r="L12" s="47" t="s">
        <v>99</v>
      </c>
      <c r="M12" s="47" t="s">
        <v>100</v>
      </c>
      <c r="N12" s="47" t="s">
        <v>101</v>
      </c>
      <c r="O12" s="47" t="s">
        <v>102</v>
      </c>
      <c r="P12" s="47"/>
      <c r="Q12" s="46"/>
      <c r="R12" s="46"/>
      <c r="S12" s="46"/>
      <c r="T12" s="46"/>
      <c r="U12" s="56"/>
    </row>
    <row r="13" s="3" customFormat="1" spans="2:21">
      <c r="B13" s="8"/>
      <c r="C13" s="34">
        <v>1</v>
      </c>
      <c r="D13" s="34">
        <v>2</v>
      </c>
      <c r="E13" s="34">
        <v>3</v>
      </c>
      <c r="F13" s="34">
        <v>4</v>
      </c>
      <c r="G13" s="34">
        <v>5</v>
      </c>
      <c r="H13" s="34">
        <v>6</v>
      </c>
      <c r="I13" s="34">
        <v>7</v>
      </c>
      <c r="J13" s="34">
        <v>8</v>
      </c>
      <c r="K13" s="34">
        <v>9</v>
      </c>
      <c r="L13" s="34">
        <v>10</v>
      </c>
      <c r="M13" s="34">
        <v>11</v>
      </c>
      <c r="N13" s="34">
        <v>12</v>
      </c>
      <c r="O13" s="34">
        <v>13</v>
      </c>
      <c r="P13" s="34">
        <v>14</v>
      </c>
      <c r="Q13" s="34">
        <v>15</v>
      </c>
      <c r="R13" s="34">
        <v>16</v>
      </c>
      <c r="S13" s="34">
        <v>17</v>
      </c>
      <c r="T13" s="34">
        <v>18</v>
      </c>
      <c r="U13" s="60"/>
    </row>
    <row r="14" s="4" customFormat="1" ht="14" spans="2:21">
      <c r="B14" s="35"/>
      <c r="C14" s="36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61"/>
      <c r="U14" s="62"/>
    </row>
    <row r="15" s="4" customFormat="1" ht="14" spans="2:21">
      <c r="B15" s="35"/>
      <c r="C15" s="36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61"/>
      <c r="U15" s="62"/>
    </row>
    <row r="16" s="4" customFormat="1" ht="14" spans="2:21">
      <c r="B16" s="35"/>
      <c r="C16" s="36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61"/>
      <c r="U16" s="62"/>
    </row>
    <row r="17" s="4" customFormat="1" ht="14" spans="2:21">
      <c r="B17" s="35"/>
      <c r="C17" s="36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61"/>
      <c r="U17" s="62"/>
    </row>
    <row r="18" s="4" customFormat="1" ht="14" spans="2:21">
      <c r="B18" s="35"/>
      <c r="C18" s="36"/>
      <c r="D18" s="39" t="s">
        <v>103</v>
      </c>
      <c r="E18" s="40"/>
      <c r="F18" s="40"/>
      <c r="G18" s="40"/>
      <c r="H18" s="40"/>
      <c r="I18" s="40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63"/>
      <c r="U18" s="62"/>
    </row>
    <row r="19" s="4" customFormat="1" ht="14" spans="2:21"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61"/>
      <c r="U19" s="62"/>
    </row>
    <row r="20" s="4" customFormat="1" ht="14" spans="2:21">
      <c r="B20" s="35"/>
      <c r="C20" s="36"/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61"/>
      <c r="U20" s="62"/>
    </row>
    <row r="21" s="4" customFormat="1" ht="14" spans="2:21"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61"/>
      <c r="U21" s="62"/>
    </row>
    <row r="22" s="4" customFormat="1" ht="14" spans="2:21">
      <c r="B22" s="35"/>
      <c r="C22" s="36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61"/>
      <c r="U22" s="62"/>
    </row>
    <row r="23" s="4" customFormat="1" ht="14" spans="2:21"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61"/>
      <c r="U23" s="62"/>
    </row>
    <row r="24" s="4" customFormat="1" ht="14" spans="2:21">
      <c r="B24" s="35"/>
      <c r="C24" s="36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61"/>
      <c r="U24" s="62"/>
    </row>
    <row r="25" ht="13.25" spans="2:21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64"/>
    </row>
  </sheetData>
  <mergeCells count="29">
    <mergeCell ref="C2:U2"/>
    <mergeCell ref="C3:T3"/>
    <mergeCell ref="C4:T4"/>
    <mergeCell ref="C5:T5"/>
    <mergeCell ref="C6:T6"/>
    <mergeCell ref="K11:O11"/>
    <mergeCell ref="D14:T14"/>
    <mergeCell ref="D15:T15"/>
    <mergeCell ref="D16:T16"/>
    <mergeCell ref="D17:T17"/>
    <mergeCell ref="D19:T19"/>
    <mergeCell ref="D20:T20"/>
    <mergeCell ref="D21:T21"/>
    <mergeCell ref="D22:T22"/>
    <mergeCell ref="D23:T23"/>
    <mergeCell ref="D24:T24"/>
    <mergeCell ref="C11:C12"/>
    <mergeCell ref="D11:D12"/>
    <mergeCell ref="E11:E12"/>
    <mergeCell ref="F11:F12"/>
    <mergeCell ref="G11:G12"/>
    <mergeCell ref="H11:H12"/>
    <mergeCell ref="I11:I12"/>
    <mergeCell ref="J11:J12"/>
    <mergeCell ref="P11:P12"/>
    <mergeCell ref="Q11:Q12"/>
    <mergeCell ref="R11:R12"/>
    <mergeCell ref="S11:S12"/>
    <mergeCell ref="T11:T12"/>
  </mergeCells>
  <printOptions horizontalCentered="1"/>
  <pageMargins left="0.4" right="0.2" top="1.11" bottom="0.26" header="0.27" footer="0.18"/>
  <pageSetup paperSize="9" scale="7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United Consultancy Services- Delhi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 9 Haryana</vt:lpstr>
      <vt:lpstr>Accident 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PRIJU K JOHNSON</dc:creator>
  <cp:lastModifiedBy>KIIT</cp:lastModifiedBy>
  <dcterms:created xsi:type="dcterms:W3CDTF">2008-02-19T15:50:00Z</dcterms:created>
  <cp:lastPrinted>2024-11-25T12:16:00Z</cp:lastPrinted>
  <dcterms:modified xsi:type="dcterms:W3CDTF">2024-12-02T19:10:55Z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948672C823E145EBAB183B360F0E5AA8_12</vt:lpwstr>
  </property>
  <property fmtid="{D5CDD505-2E9C-101B-9397-08002B2CF9AE}" pid="3" name="KSOProductBuildVer">
    <vt:lpwstr>1033-12.2.0.18911</vt:lpwstr>
  </property>
</Properties>
</file>