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7230"/>
  </bookViews>
  <sheets>
    <sheet name="Income Stat -" sheetId="1" r:id="rId1"/>
    <sheet name="Capital Employed" sheetId="2" r:id="rId2"/>
    <sheet name="W Cap No. of days" sheetId="3" r:id="rId3"/>
    <sheet name="FCF" sheetId="4" r:id="rId4"/>
    <sheet name="Parameter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 localSheetId="1">#REF!</definedName>
    <definedName name="\A" localSheetId="2">#REF!</definedName>
    <definedName name="\A">#REF!</definedName>
    <definedName name="__DAT10">[1]Sheet1!#REF!</definedName>
    <definedName name="__DAT11">[1]Sheet1!#REF!</definedName>
    <definedName name="__DAT12">[1]Sheet1!#REF!</definedName>
    <definedName name="__DAT13">[1]Sheet1!#REF!</definedName>
    <definedName name="__DAT14">[1]Sheet1!#REF!</definedName>
    <definedName name="__DAT15">[1]Sheet1!#REF!</definedName>
    <definedName name="__DAT17">[1]Sheet1!#REF!</definedName>
    <definedName name="__DAT18">[1]Sheet1!#REF!</definedName>
    <definedName name="__DAT19">[1]Sheet1!#REF!</definedName>
    <definedName name="__DAT20">[1]Sheet1!#REF!</definedName>
    <definedName name="__DAT21">[1]Sheet1!#REF!</definedName>
    <definedName name="__DAT22">[1]Sheet1!#REF!</definedName>
    <definedName name="__DAT23">[1]Sheet1!#REF!</definedName>
    <definedName name="__DAT3">[1]Sheet1!#REF!</definedName>
    <definedName name="__DAT4">[1]Sheet1!#REF!</definedName>
    <definedName name="__DAT5">[1]Sheet1!#REF!</definedName>
    <definedName name="__DAT6">[1]Sheet1!#REF!</definedName>
    <definedName name="__DAT7">[1]Sheet1!#REF!</definedName>
    <definedName name="__DAT8">[1]Sheet1!#REF!</definedName>
    <definedName name="_1" localSheetId="1">#REF!</definedName>
    <definedName name="_1" localSheetId="2">#REF!</definedName>
    <definedName name="_1">#REF!</definedName>
    <definedName name="_2" localSheetId="1">#REF!</definedName>
    <definedName name="_2" localSheetId="2">#REF!</definedName>
    <definedName name="_2">#REF!</definedName>
    <definedName name="_3" localSheetId="1">#REF!</definedName>
    <definedName name="_3" localSheetId="2">#REF!</definedName>
    <definedName name="_3">#REF!</definedName>
    <definedName name="_4" localSheetId="1">#REF!</definedName>
    <definedName name="_4" localSheetId="2">#REF!</definedName>
    <definedName name="_4">#REF!</definedName>
    <definedName name="_5" localSheetId="1">#REF!</definedName>
    <definedName name="_5" localSheetId="2">#REF!</definedName>
    <definedName name="_5">#REF!</definedName>
    <definedName name="_6" localSheetId="1">#REF!</definedName>
    <definedName name="_6" localSheetId="2">#REF!</definedName>
    <definedName name="_6">#REF!</definedName>
    <definedName name="_7" localSheetId="1">#REF!</definedName>
    <definedName name="_7" localSheetId="2">#REF!</definedName>
    <definedName name="_7">#REF!</definedName>
    <definedName name="_8" localSheetId="1">#REF!</definedName>
    <definedName name="_8" localSheetId="2">#REF!</definedName>
    <definedName name="_8">#REF!</definedName>
    <definedName name="_9" localSheetId="1">#REF!</definedName>
    <definedName name="_9" localSheetId="2">#REF!</definedName>
    <definedName name="_9">#REF!</definedName>
    <definedName name="_A" localSheetId="1">#REF!</definedName>
    <definedName name="_A" localSheetId="2">#REF!</definedName>
    <definedName name="_A">#REF!</definedName>
    <definedName name="_DAT10">[1]Sheet1!#REF!</definedName>
    <definedName name="_DAT11">[1]Sheet1!#REF!</definedName>
    <definedName name="_DAT12">[1]Sheet1!#REF!</definedName>
    <definedName name="_DAT13">[1]Sheet1!#REF!</definedName>
    <definedName name="_DAT14">[1]Sheet1!#REF!</definedName>
    <definedName name="_DAT15">[1]Sheet1!#REF!</definedName>
    <definedName name="_DAT17">[1]Sheet1!#REF!</definedName>
    <definedName name="_DAT18">[1]Sheet1!#REF!</definedName>
    <definedName name="_DAT19">[1]Sheet1!#REF!</definedName>
    <definedName name="_DAT20">[1]Sheet1!#REF!</definedName>
    <definedName name="_DAT21">[1]Sheet1!#REF!</definedName>
    <definedName name="_DAT22">[1]Sheet1!#REF!</definedName>
    <definedName name="_DAT23">[1]Sheet1!#REF!</definedName>
    <definedName name="_DAT3">[1]Sheet1!#REF!</definedName>
    <definedName name="_DAT4">[1]Sheet1!#REF!</definedName>
    <definedName name="_DAT5">[1]Sheet1!#REF!</definedName>
    <definedName name="_DAT6">[1]Sheet1!#REF!</definedName>
    <definedName name="_DAT7">[1]Sheet1!#REF!</definedName>
    <definedName name="_DAT8">[1]Sheet1!#REF!</definedName>
    <definedName name="_xlnm._FilterDatabase" localSheetId="1" hidden="1">#REF!</definedName>
    <definedName name="_xlnm._FilterDatabase" localSheetId="3" hidden="1">#REF!</definedName>
    <definedName name="_xlnm._FilterDatabase" localSheetId="0" hidden="1">#REF!</definedName>
    <definedName name="_xlnm._FilterDatabase" localSheetId="4" hidden="1">#REF!</definedName>
    <definedName name="_xlnm._FilterDatabase" localSheetId="2" hidden="1">#REF!</definedName>
    <definedName name="_xlnm._FilterDatabase" hidden="1">#REF!</definedName>
    <definedName name="_int1">'[2]INT SCH'!$A$1:$G$27</definedName>
    <definedName name="_Order1" hidden="1">255</definedName>
    <definedName name="A" localSheetId="1">#REF!</definedName>
    <definedName name="A" localSheetId="2">#REF!</definedName>
    <definedName name="A">#REF!</definedName>
    <definedName name="A_1" localSheetId="1">#REF!</definedName>
    <definedName name="A_1" localSheetId="2">#REF!</definedName>
    <definedName name="A_1">#REF!</definedName>
    <definedName name="adsfdsfdsf" localSheetId="1">#REF!</definedName>
    <definedName name="adsfdsfdsf" localSheetId="2">#REF!</definedName>
    <definedName name="adsfdsfdsf">#REF!</definedName>
    <definedName name="agm18_3">'[3]53-1A'!$A$1:$M$40</definedName>
    <definedName name="agm20_5">'[4]15'!$A$1:$K$57</definedName>
    <definedName name="Awareness" localSheetId="1">#REF!</definedName>
    <definedName name="Awareness" localSheetId="2">#REF!</definedName>
    <definedName name="Awareness">#REF!</definedName>
    <definedName name="AXAGBDFNFGNSDanf" localSheetId="1">#REF!</definedName>
    <definedName name="AXAGBDFNFGNSDanf" localSheetId="2">#REF!</definedName>
    <definedName name="AXAGBDFNFGNSDanf">#REF!</definedName>
    <definedName name="B" localSheetId="1">#REF!</definedName>
    <definedName name="B" localSheetId="2">#REF!</definedName>
    <definedName name="B">#REF!</definedName>
    <definedName name="B_1" localSheetId="1">#REF!</definedName>
    <definedName name="B_1" localSheetId="2">#REF!</definedName>
    <definedName name="B_1">#REF!</definedName>
    <definedName name="c_c" localSheetId="1">#REF!</definedName>
    <definedName name="c_c" localSheetId="2">#REF!</definedName>
    <definedName name="c_c">#REF!</definedName>
    <definedName name="c_c_1" localSheetId="1">#REF!</definedName>
    <definedName name="c_c_1" localSheetId="2">#REF!</definedName>
    <definedName name="c_c_1">#REF!</definedName>
    <definedName name="categories">[5]Menus!$D$3:$D$9</definedName>
    <definedName name="Conso_Unit_Desc" hidden="1">OFFSET([6]TMasterConsUnit!$A$2,0,0,COUNTA([6]TMasterConsUnit!$A$1:$A$65536)-1,2)</definedName>
    <definedName name="cover_aware" localSheetId="1">#REF!</definedName>
    <definedName name="cover_aware" localSheetId="2">#REF!</definedName>
    <definedName name="cover_aware">#REF!</definedName>
    <definedName name="Coverage" localSheetId="1">#REF!</definedName>
    <definedName name="Coverage" localSheetId="2">#REF!</definedName>
    <definedName name="Coverage">#REF!</definedName>
    <definedName name="_xlnm.Criteria" localSheetId="1">#REF!</definedName>
    <definedName name="_xlnm.Criteria" localSheetId="3">#REF!</definedName>
    <definedName name="_xlnm.Criteria" localSheetId="0">#REF!</definedName>
    <definedName name="_xlnm.Criteria" localSheetId="4">#REF!</definedName>
    <definedName name="_xlnm.Criteria" localSheetId="2">#REF!</definedName>
    <definedName name="_xlnm.Criteria">#REF!</definedName>
    <definedName name="CSDFSDAF">[1]Sheet1!#REF!</definedName>
    <definedName name="D" localSheetId="1">#REF!</definedName>
    <definedName name="D" localSheetId="2">#REF!</definedName>
    <definedName name="D">#REF!</definedName>
    <definedName name="D_1" localSheetId="1">#REF!</definedName>
    <definedName name="D_1" localSheetId="2">#REF!</definedName>
    <definedName name="D_1">#REF!</definedName>
    <definedName name="_xlnm.Database" localSheetId="1">#REF!</definedName>
    <definedName name="_xlnm.Database" localSheetId="3">#REF!</definedName>
    <definedName name="_xlnm.Database" localSheetId="0">#REF!</definedName>
    <definedName name="_xlnm.Database" localSheetId="4">#REF!</definedName>
    <definedName name="_xlnm.Database" localSheetId="2">#REF!</definedName>
    <definedName name="_xlnm.Database">#REF!</definedName>
    <definedName name="departments">[5]Menus!$B$3:$B$14</definedName>
    <definedName name="dfrerferwrwrw" localSheetId="1" hidden="1">#REF!</definedName>
    <definedName name="dfrerferwrwrw" localSheetId="2" hidden="1">#REF!</definedName>
    <definedName name="dfrerferwrwrw" hidden="1">#REF!</definedName>
    <definedName name="DOMVAR1" localSheetId="1">#REF!</definedName>
    <definedName name="DOMVAR1" localSheetId="2">#REF!</definedName>
    <definedName name="DOMVAR1">#REF!</definedName>
    <definedName name="DOMVAR2" localSheetId="1">#REF!</definedName>
    <definedName name="DOMVAR2" localSheetId="2">#REF!</definedName>
    <definedName name="DOMVAR2">#REF!</definedName>
    <definedName name="DOMVAR3" localSheetId="1">#REF!</definedName>
    <definedName name="DOMVAR3" localSheetId="2">#REF!</definedName>
    <definedName name="DOMVAR3">#REF!</definedName>
    <definedName name="dsfdsf" localSheetId="1" hidden="1">#REF!</definedName>
    <definedName name="dsfdsf" localSheetId="2" hidden="1">#REF!</definedName>
    <definedName name="dsfdsf" hidden="1">#REF!</definedName>
    <definedName name="dsfdsfdsf" localSheetId="1" hidden="1">#REF!</definedName>
    <definedName name="dsfdsfdsf" localSheetId="2" hidden="1">#REF!</definedName>
    <definedName name="dsfdsfdsf" hidden="1">#REF!</definedName>
    <definedName name="dsfdsgfdsfdfg" localSheetId="1" hidden="1">#REF!</definedName>
    <definedName name="dsfdsgfdsfdfg" localSheetId="2" hidden="1">#REF!</definedName>
    <definedName name="dsfdsgfdsfdfg" hidden="1">#REF!</definedName>
    <definedName name="dsfdsjfsjdfs" localSheetId="1" hidden="1">#REF!</definedName>
    <definedName name="dsfdsjfsjdfs" localSheetId="2" hidden="1">#REF!</definedName>
    <definedName name="dsfdsjfsjdfs" hidden="1">#REF!</definedName>
    <definedName name="dsfrewrewr" localSheetId="1">#REF!</definedName>
    <definedName name="dsfrewrewr" localSheetId="2">#REF!</definedName>
    <definedName name="dsfrewrewr">#REF!</definedName>
    <definedName name="E" localSheetId="1">#REF!</definedName>
    <definedName name="E" localSheetId="2">#REF!</definedName>
    <definedName name="E">#REF!</definedName>
    <definedName name="E_1" localSheetId="1">#REF!</definedName>
    <definedName name="E_1" localSheetId="2">#REF!</definedName>
    <definedName name="E_1">#REF!</definedName>
    <definedName name="erewrewrewr" localSheetId="1" hidden="1">#REF!</definedName>
    <definedName name="erewrewrewr" localSheetId="2" hidden="1">#REF!</definedName>
    <definedName name="erewrewrewr" hidden="1">#REF!</definedName>
    <definedName name="ewrewrewrewr" localSheetId="1" hidden="1">#REF!</definedName>
    <definedName name="ewrewrewrewr" localSheetId="2" hidden="1">#REF!</definedName>
    <definedName name="ewrewrewrewr" hidden="1">#REF!</definedName>
    <definedName name="ewrewrwff4r" localSheetId="1" hidden="1">#REF!</definedName>
    <definedName name="ewrewrwff4r" localSheetId="2" hidden="1">#REF!</definedName>
    <definedName name="ewrewrwff4r" hidden="1">#REF!</definedName>
    <definedName name="ewrwerwer" localSheetId="1" hidden="1">#REF!</definedName>
    <definedName name="ewrwerwer" localSheetId="2" hidden="1">#REF!</definedName>
    <definedName name="ewrwerwer" hidden="1">#REF!</definedName>
    <definedName name="_xlnm.Extract" localSheetId="1">#REF!</definedName>
    <definedName name="_xlnm.Extract" localSheetId="3">#REF!</definedName>
    <definedName name="_xlnm.Extract" localSheetId="0">#REF!</definedName>
    <definedName name="_xlnm.Extract" localSheetId="4">#REF!</definedName>
    <definedName name="_xlnm.Extract" localSheetId="2">#REF!</definedName>
    <definedName name="_xlnm.Extract">#REF!</definedName>
    <definedName name="F" localSheetId="1">#REF!</definedName>
    <definedName name="F" localSheetId="2">#REF!</definedName>
    <definedName name="F">#REF!</definedName>
    <definedName name="F_1" localSheetId="1">#REF!</definedName>
    <definedName name="F_1" localSheetId="2">#REF!</definedName>
    <definedName name="F_1">#REF!</definedName>
    <definedName name="fdfdf" localSheetId="1" hidden="1">#REF!</definedName>
    <definedName name="fdfdf" localSheetId="2" hidden="1">#REF!</definedName>
    <definedName name="fdfdf" hidden="1">#REF!</definedName>
    <definedName name="G_1" localSheetId="1">#REF!</definedName>
    <definedName name="G_1" localSheetId="2">#REF!</definedName>
    <definedName name="G_1">#REF!</definedName>
    <definedName name="G_1_1" localSheetId="1">#REF!</definedName>
    <definedName name="G_1_1" localSheetId="2">#REF!</definedName>
    <definedName name="G_1_1">#REF!</definedName>
    <definedName name="G_2" localSheetId="1">#REF!</definedName>
    <definedName name="G_2" localSheetId="2">#REF!</definedName>
    <definedName name="G_2">#REF!</definedName>
    <definedName name="G_2_1" localSheetId="1">#REF!</definedName>
    <definedName name="G_2_1" localSheetId="2">#REF!</definedName>
    <definedName name="G_2_1">#REF!</definedName>
    <definedName name="G_3" localSheetId="1">#REF!</definedName>
    <definedName name="G_3" localSheetId="2">#REF!</definedName>
    <definedName name="G_3">#REF!</definedName>
    <definedName name="G_3_1" localSheetId="1">#REF!</definedName>
    <definedName name="G_3_1" localSheetId="2">#REF!</definedName>
    <definedName name="G_3_1">#REF!</definedName>
    <definedName name="G_4" localSheetId="1">#REF!</definedName>
    <definedName name="G_4" localSheetId="2">#REF!</definedName>
    <definedName name="G_4">#REF!</definedName>
    <definedName name="G_4_1" localSheetId="1">#REF!</definedName>
    <definedName name="G_4_1" localSheetId="2">#REF!</definedName>
    <definedName name="G_4_1">#REF!</definedName>
    <definedName name="JL">#N/A</definedName>
    <definedName name="mktfinal" localSheetId="1">#REF!</definedName>
    <definedName name="mktfinal" localSheetId="2">#REF!</definedName>
    <definedName name="mktfinal">#REF!</definedName>
    <definedName name="_xlnm.Print_Area" localSheetId="1">#REF!</definedName>
    <definedName name="_xlnm.Print_Area" localSheetId="3">#REF!</definedName>
    <definedName name="_xlnm.Print_Area" localSheetId="0">#REF!</definedName>
    <definedName name="_xlnm.Print_Area" localSheetId="4">#REF!</definedName>
    <definedName name="_xlnm.Print_Area" localSheetId="2">#REF!</definedName>
    <definedName name="_xlnm.Print_Area">#REF!</definedName>
    <definedName name="PRINT_AREA_MI" localSheetId="1">#REF!</definedName>
    <definedName name="PRINT_AREA_MI" localSheetId="2">#REF!</definedName>
    <definedName name="PRINT_AREA_MI">#REF!</definedName>
    <definedName name="PRINT05_2">'[7]73-4'!$A$1:$I$67</definedName>
    <definedName name="PRINT05_3">'[7]73-5'!$A$1:$I$46</definedName>
    <definedName name="PRINT5_07">'[8]14'!$A$1:$K$43</definedName>
    <definedName name="Retaliation" localSheetId="1">#REF!</definedName>
    <definedName name="Retaliation" localSheetId="2">#REF!</definedName>
    <definedName name="Retaliation">#REF!</definedName>
    <definedName name="SAPBEXdnldView" hidden="1">"4DCOMPRUU5DIZE1MWJA2KLUR5"</definedName>
    <definedName name="SAPBEXsysID" hidden="1">"BWP"</definedName>
    <definedName name="SAPsysID" hidden="1">"708C5W7SBKP804JT78WJ0JNKI"</definedName>
    <definedName name="SAPwbID" hidden="1">"ARS"</definedName>
    <definedName name="sdfdsfd" localSheetId="2">#REF!</definedName>
    <definedName name="sdfdsfrdsfrd" localSheetId="1" hidden="1">#REF!</definedName>
    <definedName name="sdfdsfrdsfrd" localSheetId="2" hidden="1">#REF!</definedName>
    <definedName name="sdfdsfrdsfrd" hidden="1">#REF!</definedName>
    <definedName name="sdfdsfserfsfr" localSheetId="1" hidden="1">#REF!</definedName>
    <definedName name="sdfdsfserfsfr" localSheetId="2" hidden="1">#REF!</definedName>
    <definedName name="sdfdsfserfsfr" hidden="1">#REF!</definedName>
    <definedName name="sdfewrewrrwe4rewrew" localSheetId="1" hidden="1">#REF!</definedName>
    <definedName name="sdfewrewrrwe4rewrew" localSheetId="2" hidden="1">#REF!</definedName>
    <definedName name="sdfewrewrrwe4rewrew" hidden="1">#REF!</definedName>
    <definedName name="sdfsfesfre" localSheetId="1">#REF!</definedName>
    <definedName name="sdfsfesfre" localSheetId="2">#REF!</definedName>
    <definedName name="sdfsfesfre">#REF!</definedName>
    <definedName name="sdtfrewroewrre" localSheetId="1" hidden="1">#REF!</definedName>
    <definedName name="sdtfrewroewrre" localSheetId="2" hidden="1">#REF!</definedName>
    <definedName name="sdtfrewroewrre" hidden="1">#REF!</definedName>
    <definedName name="seffrwfrewrewrewrew" localSheetId="1" hidden="1">#REF!</definedName>
    <definedName name="seffrwfrewrewrewrew" localSheetId="2" hidden="1">#REF!</definedName>
    <definedName name="seffrwfrewrewrewrew" hidden="1">#REF!</definedName>
    <definedName name="Segment_ID" hidden="1">OFFSET([6]TMasterSeg!$A$2,0,0,COUNTA([6]TMasterSeg!$A$1:$A$65536)-1,1)</definedName>
    <definedName name="TESTHKEY">[1]Sheet1!#REF!</definedName>
    <definedName name="V">#N/A</definedName>
    <definedName name="Warn" localSheetId="1">#REF!</definedName>
    <definedName name="Warn" localSheetId="2">#REF!</definedName>
    <definedName name="Warn">#REF!</definedName>
    <definedName name="werewrewr" localSheetId="1" hidden="1">#REF!</definedName>
    <definedName name="werewrewr" localSheetId="2" hidden="1">#REF!</definedName>
    <definedName name="werewrewr" hidden="1">#REF!</definedName>
  </definedNames>
  <calcPr calcId="125725"/>
</workbook>
</file>

<file path=xl/calcChain.xml><?xml version="1.0" encoding="utf-8"?>
<calcChain xmlns="http://schemas.openxmlformats.org/spreadsheetml/2006/main">
  <c r="B40" i="1"/>
  <c r="B41" s="1"/>
  <c r="B16" i="4" l="1"/>
  <c r="B11" i="5" l="1"/>
  <c r="B20"/>
  <c r="B25"/>
  <c r="B19"/>
  <c r="C27" i="4" l="1"/>
  <c r="C23"/>
  <c r="C22"/>
  <c r="C21"/>
  <c r="C24" s="1"/>
  <c r="C16"/>
  <c r="C6"/>
  <c r="C5"/>
  <c r="C7" s="1"/>
  <c r="B7"/>
  <c r="B24" l="1"/>
  <c r="B18"/>
  <c r="C18"/>
  <c r="C26" s="1"/>
  <c r="C28" s="1"/>
  <c r="B26" l="1"/>
  <c r="B28" s="1"/>
  <c r="C30"/>
  <c r="B11" i="3" l="1"/>
  <c r="G4" i="2"/>
  <c r="B9" i="3" l="1"/>
  <c r="B8"/>
  <c r="B17"/>
  <c r="B7"/>
  <c r="B12"/>
  <c r="B13" s="1"/>
  <c r="B6"/>
  <c r="G5" i="2"/>
  <c r="G9"/>
  <c r="D19"/>
  <c r="D10"/>
  <c r="E9"/>
  <c r="E5"/>
  <c r="F5"/>
  <c r="B14"/>
  <c r="B18"/>
  <c r="G10"/>
  <c r="D5"/>
  <c r="B11"/>
  <c r="B15" s="1"/>
  <c r="B16" s="1"/>
  <c r="E10"/>
  <c r="F10"/>
  <c r="B10" i="3" l="1"/>
  <c r="B14" s="1"/>
  <c r="B16"/>
  <c r="E19" i="2"/>
  <c r="F9"/>
  <c r="G19"/>
  <c r="F19"/>
  <c r="G13"/>
  <c r="D13"/>
  <c r="E13"/>
  <c r="F13"/>
  <c r="G8"/>
  <c r="D8"/>
  <c r="F8"/>
  <c r="E8"/>
  <c r="D9"/>
  <c r="F12"/>
  <c r="G12"/>
  <c r="D12"/>
  <c r="E12"/>
  <c r="E14" s="1"/>
  <c r="F7"/>
  <c r="F11" s="1"/>
  <c r="G7"/>
  <c r="D7"/>
  <c r="E7"/>
  <c r="G14" l="1"/>
  <c r="F14"/>
  <c r="F15" s="1"/>
  <c r="F16" s="1"/>
  <c r="D14"/>
  <c r="G18"/>
  <c r="D18"/>
  <c r="E18"/>
  <c r="F18"/>
  <c r="G11"/>
  <c r="E11"/>
  <c r="E15" s="1"/>
  <c r="E16" s="1"/>
  <c r="D11"/>
  <c r="G15" l="1"/>
  <c r="G16" s="1"/>
  <c r="D15"/>
  <c r="D16" s="1"/>
  <c r="B8" i="1" l="1"/>
  <c r="C11"/>
  <c r="C12"/>
  <c r="C16"/>
  <c r="C30" l="1"/>
  <c r="C22"/>
  <c r="C32"/>
  <c r="C17"/>
  <c r="C27"/>
  <c r="C21"/>
  <c r="C28"/>
  <c r="C14"/>
  <c r="B13"/>
  <c r="C13" s="1"/>
  <c r="B24"/>
  <c r="C24" s="1"/>
  <c r="C23"/>
  <c r="B18"/>
  <c r="B15"/>
  <c r="C39" l="1"/>
  <c r="B39"/>
  <c r="C18"/>
  <c r="B36"/>
  <c r="B35"/>
  <c r="C15"/>
  <c r="B20"/>
  <c r="B26" l="1"/>
  <c r="C20"/>
  <c r="C36"/>
  <c r="C35"/>
  <c r="B34" l="1"/>
  <c r="C26"/>
  <c r="B29"/>
  <c r="B31" l="1"/>
  <c r="C29"/>
  <c r="C34"/>
  <c r="B33" l="1"/>
  <c r="C31"/>
  <c r="C33" l="1"/>
</calcChain>
</file>

<file path=xl/sharedStrings.xml><?xml version="1.0" encoding="utf-8"?>
<sst xmlns="http://schemas.openxmlformats.org/spreadsheetml/2006/main" count="118" uniqueCount="92">
  <si>
    <t>FD</t>
  </si>
  <si>
    <t>Particulars</t>
  </si>
  <si>
    <t>Act</t>
  </si>
  <si>
    <t>%</t>
  </si>
  <si>
    <t>Bud</t>
  </si>
  <si>
    <t>Op Plan</t>
  </si>
  <si>
    <t>Prv Yr</t>
  </si>
  <si>
    <t>Total Production- Trc (Nos.)</t>
  </si>
  <si>
    <t>Dom Sales - Trc (Nos.)</t>
  </si>
  <si>
    <t>Export Sales - Trc (Nos.)</t>
  </si>
  <si>
    <t>Total Sales - Trc (Nos.)</t>
  </si>
  <si>
    <t>Net Revenue</t>
  </si>
  <si>
    <t>Material cost</t>
  </si>
  <si>
    <t>Contribution</t>
  </si>
  <si>
    <t>Sales Incentive</t>
  </si>
  <si>
    <t>Sales Margin</t>
  </si>
  <si>
    <t>Mfg. Variable Exp.</t>
  </si>
  <si>
    <t>Mktg. Variable Exp.</t>
  </si>
  <si>
    <t>Total Variable Exp.</t>
  </si>
  <si>
    <t>Variable Margin</t>
  </si>
  <si>
    <t>Personnel cost</t>
  </si>
  <si>
    <t>Mfg. Fixed Exp.</t>
  </si>
  <si>
    <t>Mktg. Fixed Exp.</t>
  </si>
  <si>
    <t>Total Fixed Exp.</t>
  </si>
  <si>
    <t>EBDITA before DIE</t>
  </si>
  <si>
    <t>Depn / Amrtn</t>
  </si>
  <si>
    <t>Other Income</t>
  </si>
  <si>
    <t>EBIT before DIE</t>
  </si>
  <si>
    <t>DIE</t>
  </si>
  <si>
    <t>EBIT</t>
  </si>
  <si>
    <t>Interest</t>
  </si>
  <si>
    <t>EBT</t>
  </si>
  <si>
    <t>EBDITA after DIE</t>
  </si>
  <si>
    <t>System cost @ EBIT before DIE</t>
  </si>
  <si>
    <t>System cost @ EBDITA before DIE</t>
  </si>
  <si>
    <t>Fixed Exps</t>
  </si>
  <si>
    <t>BEP</t>
  </si>
  <si>
    <t>MOS</t>
  </si>
  <si>
    <t>Variance v/s</t>
  </si>
  <si>
    <t>Fixed Assets</t>
  </si>
  <si>
    <t>Working Capital</t>
  </si>
  <si>
    <t xml:space="preserve">  Inventory</t>
  </si>
  <si>
    <t xml:space="preserve">  Trade Debtors</t>
  </si>
  <si>
    <t xml:space="preserve">  Cash &amp; Bank Balances</t>
  </si>
  <si>
    <t xml:space="preserve">  Others - Receivables</t>
  </si>
  <si>
    <t>Current Assets</t>
  </si>
  <si>
    <t xml:space="preserve">  Trade Creditors</t>
  </si>
  <si>
    <t xml:space="preserve">  Others  - Payable</t>
  </si>
  <si>
    <t>Current Liabilities</t>
  </si>
  <si>
    <t xml:space="preserve">Capital Employed </t>
  </si>
  <si>
    <t>Core Working capital</t>
  </si>
  <si>
    <t>Core W Cap - Avg</t>
  </si>
  <si>
    <t>Days</t>
  </si>
  <si>
    <t>=Trailing 12 months Revenue</t>
  </si>
  <si>
    <t>Op Pl</t>
  </si>
  <si>
    <t>PBIT</t>
  </si>
  <si>
    <t>Depn &amp; Amrtn</t>
  </si>
  <si>
    <t>Cash Profit</t>
  </si>
  <si>
    <t>Working Capital Impacts</t>
  </si>
  <si>
    <t>Cash generated from Operations</t>
  </si>
  <si>
    <t>Payments for Investment Activities:</t>
  </si>
  <si>
    <t>DRE</t>
  </si>
  <si>
    <t>Miscellaneous</t>
  </si>
  <si>
    <t>Sub - Total</t>
  </si>
  <si>
    <t>Free Cash Flow Before Int</t>
  </si>
  <si>
    <t>Free Cash Flow After Int</t>
  </si>
  <si>
    <t>(Increase) / Decrease in W. Capital</t>
  </si>
  <si>
    <t>Inventories</t>
  </si>
  <si>
    <t>Debtors</t>
  </si>
  <si>
    <t>Creditors</t>
  </si>
  <si>
    <t>Other Net Current Assets</t>
  </si>
  <si>
    <t>Div Balance Movement Wrkg Cap</t>
  </si>
  <si>
    <t>F15</t>
  </si>
  <si>
    <t>PRODUCTION - Tractor (NOS.)</t>
  </si>
  <si>
    <t>TOTAL SALES - Tractor (NOS.)</t>
  </si>
  <si>
    <r>
      <t>NET INCOME           (</t>
    </r>
    <r>
      <rPr>
        <b/>
        <sz val="10"/>
        <rFont val="Rupee Foradian"/>
        <family val="2"/>
      </rPr>
      <t>` Crs)</t>
    </r>
  </si>
  <si>
    <r>
      <t>CONTRIBUTION      (</t>
    </r>
    <r>
      <rPr>
        <b/>
        <sz val="10"/>
        <rFont val="Rupee Foradian"/>
        <family val="2"/>
      </rPr>
      <t>` Crs)</t>
    </r>
  </si>
  <si>
    <t>CONTRIBUTION  %</t>
  </si>
  <si>
    <r>
      <t>EBDITA Before DIE       (</t>
    </r>
    <r>
      <rPr>
        <b/>
        <sz val="10"/>
        <rFont val="Rupee Foradian"/>
        <family val="2"/>
      </rPr>
      <t>` Crs)</t>
    </r>
  </si>
  <si>
    <r>
      <t>EBDITA After DIE        (</t>
    </r>
    <r>
      <rPr>
        <b/>
        <sz val="10"/>
        <rFont val="Rupee Foradian"/>
        <family val="2"/>
      </rPr>
      <t>` Crs)</t>
    </r>
  </si>
  <si>
    <r>
      <t>EBIT                           (</t>
    </r>
    <r>
      <rPr>
        <b/>
        <sz val="10"/>
        <rFont val="Rupee Foradian"/>
        <family val="2"/>
      </rPr>
      <t>` Crs)</t>
    </r>
  </si>
  <si>
    <r>
      <t>EBT                           (</t>
    </r>
    <r>
      <rPr>
        <b/>
        <sz val="10"/>
        <rFont val="Rupee Foradian"/>
        <family val="2"/>
      </rPr>
      <t>` Crs)</t>
    </r>
  </si>
  <si>
    <t>OPERATING MARGIN %</t>
  </si>
  <si>
    <t>RETURN ON SALES %</t>
  </si>
  <si>
    <r>
      <t>FREE CASH FLOW   (</t>
    </r>
    <r>
      <rPr>
        <b/>
        <sz val="10"/>
        <rFont val="Rupee Foradian"/>
        <family val="2"/>
      </rPr>
      <t>` Crs)</t>
    </r>
  </si>
  <si>
    <r>
      <t>Capex Cashflow  (</t>
    </r>
    <r>
      <rPr>
        <b/>
        <sz val="10"/>
        <rFont val="Rupee Foradian"/>
        <family val="2"/>
      </rPr>
      <t>`</t>
    </r>
    <r>
      <rPr>
        <b/>
        <sz val="10"/>
        <rFont val="Trebuchet MS"/>
        <family val="2"/>
      </rPr>
      <t xml:space="preserve"> Crs)</t>
    </r>
  </si>
  <si>
    <r>
      <t>AVG CAPITAL EMPLOYED  (</t>
    </r>
    <r>
      <rPr>
        <b/>
        <sz val="10"/>
        <rFont val="Rupee Foradian"/>
        <family val="2"/>
      </rPr>
      <t>` Crs)</t>
    </r>
  </si>
  <si>
    <t>ROCE - %</t>
  </si>
  <si>
    <t>BREAK EVEN POINT (Nos.)</t>
  </si>
  <si>
    <t>MARGIN OF SAFETY %</t>
  </si>
  <si>
    <t>Trailing 13 months Avg Capital Employed</t>
  </si>
  <si>
    <t>Amount (Rs. Crs)</t>
  </si>
</sst>
</file>

<file path=xl/styles.xml><?xml version="1.0" encoding="utf-8"?>
<styleSheet xmlns="http://schemas.openxmlformats.org/spreadsheetml/2006/main">
  <numFmts count="34">
    <numFmt numFmtId="43" formatCode="_ * #,##0.00_ ;_ * \-#,##0.00_ ;_ * &quot;-&quot;??_ ;_ @_ 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 * #,##0_ ;_ * \-#,##0_ ;_ * &quot;-&quot;??_ ;_ @_ "/>
    <numFmt numFmtId="168" formatCode="_ * #,##0.0_ ;_ * \-#,##0.0_ ;_ * &quot;-&quot;??_ ;_ @_ "/>
    <numFmt numFmtId="169" formatCode="&quot;£&quot;#,##0.00;\-&quot;£&quot;#,##0.00"/>
    <numFmt numFmtId="170" formatCode="0.000000000000000000"/>
    <numFmt numFmtId="171" formatCode="#,##0.000000000_);\(#,##0.000000000\)"/>
    <numFmt numFmtId="172" formatCode="General_)"/>
    <numFmt numFmtId="173" formatCode="0.000"/>
    <numFmt numFmtId="174" formatCode="_-&quot;£&quot;* #,##0_-;\-&quot;£&quot;* #,##0_-;_-&quot;£&quot;* &quot;-&quot;_-;_-@_-"/>
    <numFmt numFmtId="175" formatCode="_-* #,##0_-;\-* #,##0_-;_-* &quot;-&quot;_-;_-@_-"/>
    <numFmt numFmtId="176" formatCode="&quot;£&quot;#,##0.00;[Red]\-&quot;£&quot;#,##0.00"/>
    <numFmt numFmtId="177" formatCode="_-&quot;£&quot;* #,##0.00_-;\-&quot;£&quot;* #,##0.00_-;_-&quot;£&quot;* &quot;-&quot;??_-;_-@_-"/>
    <numFmt numFmtId="178" formatCode="_(* #,##0_);_(* \(#,##0\);_(* &quot;-&quot;_);_(@_)"/>
    <numFmt numFmtId="179" formatCode="_(* #,##0.00_);_(* \(#,##0.00\);_(* &quot;-&quot;??_);_(@_)"/>
    <numFmt numFmtId="180" formatCode="_-* #,##0.00_-;\-* #,##0.00_-;_-* &quot;-&quot;??_-;_-@_-"/>
    <numFmt numFmtId="181" formatCode="_(* #,##0.00000000000_);_(* \(#,##0.00000000000\);_(* &quot;-&quot;???????????_);_(@_)"/>
    <numFmt numFmtId="182" formatCode="_(&quot;$&quot;* #,##0.00_);_(&quot;$&quot;* \(#,##0.00\);_(&quot;$&quot;* &quot;-&quot;??_);_(@_)"/>
    <numFmt numFmtId="183" formatCode="\$#,##0.00;[Red]\-\$#,##0.00"/>
    <numFmt numFmtId="184" formatCode="mm/dd/yy"/>
    <numFmt numFmtId="185" formatCode="&quot;£&quot;#,##0;\-&quot;£&quot;#,##0"/>
    <numFmt numFmtId="186" formatCode="_([$€]* #,##0.00_);_([$€]* \(#,##0.00\);_([$€]* &quot;-&quot;??_);_(@_)"/>
    <numFmt numFmtId="187" formatCode="#,##0.00&quot; F&quot;_);\(#,##0.00&quot; F&quot;\)"/>
    <numFmt numFmtId="188" formatCode="&quot;S/&quot;#,##0;[Red]&quot;S/&quot;\-#,##0"/>
    <numFmt numFmtId="189" formatCode="&quot;S/&quot;#,##0.00;[Red]&quot;S/&quot;\-#,##0.00"/>
    <numFmt numFmtId="190" formatCode="&quot;S/&quot;#,##0;&quot;S/&quot;\-#,##0"/>
    <numFmt numFmtId="191" formatCode="&quot;S/&quot;#,##0.00;&quot;S/&quot;\-#,##0.00"/>
    <numFmt numFmtId="192" formatCode="0.00_)"/>
    <numFmt numFmtId="193" formatCode="0.000000"/>
    <numFmt numFmtId="194" formatCode="0.0000000"/>
    <numFmt numFmtId="195" formatCode="0.0"/>
    <numFmt numFmtId="196" formatCode="_-* #,##0.00\ _F_-;\-* #,##0.00\ _F_-;_-* &quot;-&quot;??\ _F_-;_-@_-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0"/>
      <name val="Arial"/>
      <family val="2"/>
    </font>
    <font>
      <b/>
      <sz val="10"/>
      <name val="Trebuchet MS"/>
      <family val="2"/>
    </font>
    <font>
      <sz val="12"/>
      <name val="Times New Roman"/>
      <family val="1"/>
    </font>
    <font>
      <sz val="10"/>
      <color indexed="8"/>
      <name val="MS Sans Serif"/>
      <family val="2"/>
    </font>
    <font>
      <u/>
      <sz val="7.5"/>
      <color indexed="36"/>
      <name val="Times New Roman"/>
      <family val="1"/>
    </font>
    <font>
      <u/>
      <sz val="7.5"/>
      <color indexed="12"/>
      <name val="Times New Roman"/>
      <family val="1"/>
    </font>
    <font>
      <sz val="11"/>
      <color indexed="8"/>
      <name val="Calibri"/>
      <family val="2"/>
    </font>
    <font>
      <sz val="10"/>
      <color theme="1"/>
      <name val="Trebuchet MS"/>
      <family val="2"/>
    </font>
    <font>
      <sz val="11"/>
      <color indexed="9"/>
      <name val="Calibri"/>
      <family val="2"/>
    </font>
    <font>
      <sz val="10"/>
      <color theme="0"/>
      <name val="Trebuchet MS"/>
      <family val="2"/>
    </font>
    <font>
      <sz val="11"/>
      <color indexed="20"/>
      <name val="Calibri"/>
      <family val="2"/>
    </font>
    <font>
      <sz val="10"/>
      <color rgb="FF9C0006"/>
      <name val="Trebuchet MS"/>
      <family val="2"/>
    </font>
    <font>
      <sz val="12"/>
      <name val="Tms Rmn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color rgb="FFFA7D00"/>
      <name val="Trebuchet MS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0"/>
      <color theme="0"/>
      <name val="Trebuchet MS"/>
      <family val="2"/>
    </font>
    <font>
      <sz val="11"/>
      <name val="Arial"/>
      <family val="2"/>
    </font>
    <font>
      <sz val="10"/>
      <name val="Trebuchet MS"/>
      <family val="2"/>
    </font>
    <font>
      <sz val="10"/>
      <name val="Book Antiqua"/>
      <family val="1"/>
    </font>
    <font>
      <sz val="9"/>
      <name val="Palatino Linotype"/>
      <family val="1"/>
    </font>
    <font>
      <sz val="8"/>
      <name val="Arial Unicode MS"/>
      <family val="2"/>
    </font>
    <font>
      <sz val="11"/>
      <name val="Arial Unicode MS"/>
      <family val="2"/>
    </font>
    <font>
      <sz val="10"/>
      <name val="Calibri"/>
      <family val="2"/>
    </font>
    <font>
      <sz val="10"/>
      <name val="Garamond"/>
      <family val="1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0"/>
      <color rgb="FF7F7F7F"/>
      <name val="Trebuchet MS"/>
      <family val="2"/>
    </font>
    <font>
      <sz val="11"/>
      <color indexed="17"/>
      <name val="Calibri"/>
      <family val="2"/>
    </font>
    <font>
      <sz val="10"/>
      <color rgb="FF006100"/>
      <name val="Trebuchet MS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Trebuchet MS"/>
      <family val="2"/>
    </font>
    <font>
      <b/>
      <sz val="13"/>
      <color indexed="56"/>
      <name val="Calibri"/>
      <family val="2"/>
    </font>
    <font>
      <b/>
      <sz val="13"/>
      <color theme="3"/>
      <name val="Trebuchet MS"/>
      <family val="2"/>
    </font>
    <font>
      <b/>
      <sz val="11"/>
      <color indexed="56"/>
      <name val="Calibri"/>
      <family val="2"/>
    </font>
    <font>
      <b/>
      <sz val="11"/>
      <color theme="3"/>
      <name val="Trebuchet MS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0"/>
      <color rgb="FF3F3F76"/>
      <name val="Trebuchet MS"/>
      <family val="2"/>
    </font>
    <font>
      <sz val="11"/>
      <color indexed="52"/>
      <name val="Calibri"/>
      <family val="2"/>
    </font>
    <font>
      <sz val="10"/>
      <color rgb="FFFA7D00"/>
      <name val="Trebuchet MS"/>
      <family val="2"/>
    </font>
    <font>
      <b/>
      <sz val="11"/>
      <name val="Helv"/>
    </font>
    <font>
      <sz val="11"/>
      <color indexed="60"/>
      <name val="Calibri"/>
      <family val="2"/>
    </font>
    <font>
      <sz val="10"/>
      <color rgb="FF9C6500"/>
      <name val="Trebuchet MS"/>
      <family val="2"/>
    </font>
    <font>
      <sz val="7"/>
      <name val="Small Fonts"/>
      <family val="2"/>
    </font>
    <font>
      <b/>
      <i/>
      <sz val="16"/>
      <name val="Helv"/>
    </font>
    <font>
      <sz val="10"/>
      <name val="Courier"/>
      <family val="3"/>
    </font>
    <font>
      <sz val="8"/>
      <color theme="1"/>
      <name val="Arial Narrow"/>
      <family val="2"/>
    </font>
    <font>
      <sz val="11"/>
      <name val="‚l‚r ‚oƒSƒVƒbƒN"/>
      <family val="3"/>
      <charset val="128"/>
    </font>
    <font>
      <b/>
      <sz val="11"/>
      <color indexed="63"/>
      <name val="Calibri"/>
      <family val="2"/>
    </font>
    <font>
      <b/>
      <sz val="10"/>
      <color rgb="FF3F3F3F"/>
      <name val="Trebuchet MS"/>
      <family val="2"/>
    </font>
    <font>
      <sz val="8"/>
      <name val="Helv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18"/>
      <color indexed="62"/>
      <name val="Cambria"/>
      <family val="2"/>
    </font>
    <font>
      <sz val="12"/>
      <name val="Arial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0"/>
      <color theme="1"/>
      <name val="Trebuchet MS"/>
      <family val="2"/>
    </font>
    <font>
      <sz val="11"/>
      <color indexed="10"/>
      <name val="Calibri"/>
      <family val="2"/>
    </font>
    <font>
      <sz val="10"/>
      <color rgb="FFFF0000"/>
      <name val="Trebuchet MS"/>
      <family val="2"/>
    </font>
    <font>
      <sz val="11"/>
      <name val="Arial Unicode MS"/>
      <family val="3"/>
      <charset val="129"/>
    </font>
    <font>
      <b/>
      <u/>
      <sz val="10"/>
      <name val="Trebuchet MS"/>
      <family val="2"/>
    </font>
    <font>
      <sz val="16"/>
      <color theme="1"/>
      <name val="Trebuchet MS"/>
      <family val="2"/>
    </font>
    <font>
      <sz val="10"/>
      <color theme="1"/>
      <name val="Calibri"/>
      <family val="2"/>
      <scheme val="minor"/>
    </font>
    <font>
      <b/>
      <i/>
      <sz val="10"/>
      <name val="Trebuchet MS"/>
      <family val="2"/>
    </font>
    <font>
      <b/>
      <sz val="11"/>
      <name val="Trebuchet MS"/>
      <family val="2"/>
    </font>
    <font>
      <b/>
      <sz val="10"/>
      <name val="Rupee Foradian"/>
      <family val="2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10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0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99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9" fillId="0" borderId="0"/>
    <xf numFmtId="0" fontId="19" fillId="0" borderId="0"/>
    <xf numFmtId="164" fontId="18" fillId="0" borderId="0" applyFont="0" applyFill="0" applyBorder="0" applyAlignment="0" applyProtection="0"/>
    <xf numFmtId="0" fontId="19" fillId="0" borderId="0"/>
    <xf numFmtId="9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22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22" fillId="0" borderId="0"/>
    <xf numFmtId="0" fontId="22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1" fillId="0" borderId="0"/>
    <xf numFmtId="0" fontId="22" fillId="0" borderId="0"/>
    <xf numFmtId="0" fontId="22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21" fillId="0" borderId="0"/>
    <xf numFmtId="0" fontId="19" fillId="0" borderId="0"/>
    <xf numFmtId="0" fontId="19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4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4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4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4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4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31" borderId="0" applyNumberFormat="0" applyBorder="0" applyAlignment="0" applyProtection="0"/>
    <xf numFmtId="169" fontId="19" fillId="0" borderId="0">
      <alignment horizontal="center"/>
    </xf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7" fillId="4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7" fillId="4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6" fillId="16" borderId="0" applyNumberFormat="0" applyBorder="0" applyAlignment="0" applyProtection="0"/>
    <xf numFmtId="0" fontId="28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7" fillId="4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16" fillId="20" borderId="0" applyNumberFormat="0" applyBorder="0" applyAlignment="0" applyProtection="0"/>
    <xf numFmtId="0" fontId="28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7" fillId="5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16" fillId="24" borderId="0" applyNumberFormat="0" applyBorder="0" applyAlignment="0" applyProtection="0"/>
    <xf numFmtId="0" fontId="28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7" fillId="5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16" fillId="28" borderId="0" applyNumberFormat="0" applyBorder="0" applyAlignment="0" applyProtection="0"/>
    <xf numFmtId="0" fontId="28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7" fillId="5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16" fillId="32" borderId="0" applyNumberFormat="0" applyBorder="0" applyAlignment="0" applyProtection="0"/>
    <xf numFmtId="0" fontId="28" fillId="32" borderId="0" applyNumberFormat="0" applyBorder="0" applyAlignment="0" applyProtection="0"/>
    <xf numFmtId="0" fontId="16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7" fillId="55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7" fillId="5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9" borderId="0" applyNumberFormat="0" applyBorder="0" applyAlignment="0" applyProtection="0"/>
    <xf numFmtId="0" fontId="25" fillId="57" borderId="0" applyNumberFormat="0" applyBorder="0" applyAlignment="0" applyProtection="0"/>
    <xf numFmtId="0" fontId="25" fillId="58" borderId="0" applyNumberFormat="0" applyBorder="0" applyAlignment="0" applyProtection="0"/>
    <xf numFmtId="0" fontId="27" fillId="5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7" fillId="6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6" fillId="13" borderId="0" applyNumberFormat="0" applyBorder="0" applyAlignment="0" applyProtection="0"/>
    <xf numFmtId="0" fontId="28" fillId="13" borderId="0" applyNumberFormat="0" applyBorder="0" applyAlignment="0" applyProtection="0"/>
    <xf numFmtId="0" fontId="16" fillId="13" borderId="0" applyNumberFormat="0" applyBorder="0" applyAlignment="0" applyProtection="0"/>
    <xf numFmtId="0" fontId="25" fillId="61" borderId="0" applyNumberFormat="0" applyBorder="0" applyAlignment="0" applyProtection="0"/>
    <xf numFmtId="0" fontId="25" fillId="62" borderId="0" applyNumberFormat="0" applyBorder="0" applyAlignment="0" applyProtection="0"/>
    <xf numFmtId="0" fontId="27" fillId="6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7" fillId="6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16" fillId="17" borderId="0" applyNumberFormat="0" applyBorder="0" applyAlignment="0" applyProtection="0"/>
    <xf numFmtId="0" fontId="28" fillId="17" borderId="0" applyNumberFormat="0" applyBorder="0" applyAlignment="0" applyProtection="0"/>
    <xf numFmtId="0" fontId="16" fillId="17" borderId="0" applyNumberFormat="0" applyBorder="0" applyAlignment="0" applyProtection="0"/>
    <xf numFmtId="0" fontId="25" fillId="57" borderId="0" applyNumberFormat="0" applyBorder="0" applyAlignment="0" applyProtection="0"/>
    <xf numFmtId="0" fontId="25" fillId="65" borderId="0" applyNumberFormat="0" applyBorder="0" applyAlignment="0" applyProtection="0"/>
    <xf numFmtId="0" fontId="27" fillId="5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7" fillId="5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16" fillId="21" borderId="0" applyNumberFormat="0" applyBorder="0" applyAlignment="0" applyProtection="0"/>
    <xf numFmtId="0" fontId="28" fillId="21" borderId="0" applyNumberFormat="0" applyBorder="0" applyAlignment="0" applyProtection="0"/>
    <xf numFmtId="0" fontId="16" fillId="21" borderId="0" applyNumberFormat="0" applyBorder="0" applyAlignment="0" applyProtection="0"/>
    <xf numFmtId="0" fontId="25" fillId="66" borderId="0" applyNumberFormat="0" applyBorder="0" applyAlignment="0" applyProtection="0"/>
    <xf numFmtId="0" fontId="25" fillId="67" borderId="0" applyNumberFormat="0" applyBorder="0" applyAlignment="0" applyProtection="0"/>
    <xf numFmtId="0" fontId="27" fillId="5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7" fillId="5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16" fillId="25" borderId="0" applyNumberFormat="0" applyBorder="0" applyAlignment="0" applyProtection="0"/>
    <xf numFmtId="0" fontId="28" fillId="25" borderId="0" applyNumberFormat="0" applyBorder="0" applyAlignment="0" applyProtection="0"/>
    <xf numFmtId="0" fontId="16" fillId="25" borderId="0" applyNumberFormat="0" applyBorder="0" applyAlignment="0" applyProtection="0"/>
    <xf numFmtId="0" fontId="25" fillId="68" borderId="0" applyNumberFormat="0" applyBorder="0" applyAlignment="0" applyProtection="0"/>
    <xf numFmtId="0" fontId="25" fillId="69" borderId="0" applyNumberFormat="0" applyBorder="0" applyAlignment="0" applyProtection="0"/>
    <xf numFmtId="0" fontId="27" fillId="7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7" fillId="71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16" fillId="29" borderId="0" applyNumberFormat="0" applyBorder="0" applyAlignment="0" applyProtection="0"/>
    <xf numFmtId="0" fontId="28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4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6" fillId="3" borderId="0" applyNumberFormat="0" applyBorder="0" applyAlignment="0" applyProtection="0"/>
    <xf numFmtId="0" fontId="30" fillId="3" borderId="0" applyNumberFormat="0" applyBorder="0" applyAlignment="0" applyProtection="0"/>
    <xf numFmtId="0" fontId="6" fillId="3" borderId="0" applyNumberFormat="0" applyBorder="0" applyAlignment="0" applyProtection="0"/>
    <xf numFmtId="0" fontId="31" fillId="0" borderId="0" applyNumberFormat="0" applyFill="0" applyBorder="0" applyAlignment="0" applyProtection="0"/>
    <xf numFmtId="170" fontId="19" fillId="0" borderId="0" applyFill="0" applyBorder="0" applyAlignment="0"/>
    <xf numFmtId="171" fontId="19" fillId="0" borderId="0" applyFill="0" applyBorder="0" applyAlignment="0"/>
    <xf numFmtId="172" fontId="32" fillId="0" borderId="0" applyFill="0" applyBorder="0" applyAlignment="0"/>
    <xf numFmtId="173" fontId="32" fillId="0" borderId="0" applyFill="0" applyBorder="0" applyAlignment="0"/>
    <xf numFmtId="174" fontId="19" fillId="0" borderId="0" applyFill="0" applyBorder="0" applyAlignment="0"/>
    <xf numFmtId="175" fontId="19" fillId="0" borderId="0" applyFill="0" applyBorder="0" applyAlignment="0"/>
    <xf numFmtId="176" fontId="19" fillId="0" borderId="0" applyFill="0" applyBorder="0" applyAlignment="0"/>
    <xf numFmtId="177" fontId="19" fillId="0" borderId="0" applyFill="0" applyBorder="0" applyAlignment="0"/>
    <xf numFmtId="172" fontId="32" fillId="0" borderId="0" applyFill="0" applyBorder="0" applyAlignment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3" fillId="72" borderId="15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10" fillId="6" borderId="4" applyNumberFormat="0" applyAlignment="0" applyProtection="0"/>
    <xf numFmtId="0" fontId="34" fillId="6" borderId="4" applyNumberFormat="0" applyAlignment="0" applyProtection="0"/>
    <xf numFmtId="0" fontId="10" fillId="6" borderId="4" applyNumberFormat="0" applyAlignment="0" applyProtection="0"/>
    <xf numFmtId="0" fontId="35" fillId="0" borderId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6" fillId="73" borderId="16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12" fillId="7" borderId="7" applyNumberFormat="0" applyAlignment="0" applyProtection="0"/>
    <xf numFmtId="0" fontId="37" fillId="7" borderId="7" applyNumberFormat="0" applyAlignment="0" applyProtection="0"/>
    <xf numFmtId="0" fontId="12" fillId="7" borderId="7" applyNumberFormat="0" applyAlignment="0" applyProtection="0"/>
    <xf numFmtId="175" fontId="38" fillId="0" borderId="0" applyFont="0" applyFill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5" fontId="38" fillId="0" borderId="0" applyFont="0" applyFill="0" applyBorder="0" applyAlignment="0" applyProtection="0">
      <alignment vertical="center"/>
    </xf>
    <xf numFmtId="175" fontId="38" fillId="0" borderId="0" applyFont="0" applyFill="0" applyBorder="0" applyAlignment="0" applyProtection="0">
      <alignment vertical="center"/>
    </xf>
    <xf numFmtId="175" fontId="38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8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39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38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4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38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9" fontId="39" fillId="0" borderId="0" applyFont="0" applyFill="0" applyBorder="0" applyAlignment="0" applyProtection="0"/>
    <xf numFmtId="180" fontId="38" fillId="0" borderId="0" applyFont="0" applyFill="0" applyBorder="0" applyAlignment="0" applyProtection="0">
      <alignment vertical="center"/>
    </xf>
    <xf numFmtId="179" fontId="42" fillId="0" borderId="0" applyFont="0" applyFill="0" applyBorder="0" applyAlignment="0" applyProtection="0"/>
    <xf numFmtId="171" fontId="39" fillId="0" borderId="0" applyFont="0" applyFill="0" applyBorder="0" applyAlignment="0" applyProtection="0"/>
    <xf numFmtId="180" fontId="1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43" fillId="0" borderId="0" applyFont="0" applyFill="0" applyBorder="0" applyAlignment="0" applyProtection="0"/>
    <xf numFmtId="181" fontId="44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40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40" fillId="0" borderId="0" applyFont="0" applyFill="0" applyBorder="0" applyAlignment="0" applyProtection="0"/>
    <xf numFmtId="182" fontId="26" fillId="0" borderId="0" applyFont="0" applyFill="0" applyBorder="0" applyAlignment="0" applyProtection="0"/>
    <xf numFmtId="0" fontId="46" fillId="0" borderId="0"/>
    <xf numFmtId="0" fontId="47" fillId="0" borderId="0"/>
    <xf numFmtId="0" fontId="46" fillId="0" borderId="0"/>
    <xf numFmtId="0" fontId="47" fillId="0" borderId="0"/>
    <xf numFmtId="180" fontId="19" fillId="0" borderId="0">
      <alignment horizontal="center"/>
    </xf>
    <xf numFmtId="0" fontId="48" fillId="0" borderId="0" applyNumberFormat="0" applyAlignment="0">
      <alignment horizontal="left"/>
    </xf>
    <xf numFmtId="183" fontId="49" fillId="0" borderId="0">
      <alignment horizontal="center"/>
    </xf>
    <xf numFmtId="172" fontId="32" fillId="0" borderId="0" applyFont="0" applyFill="0" applyBorder="0" applyAlignment="0" applyProtection="0"/>
    <xf numFmtId="0" fontId="19" fillId="0" borderId="0" applyNumberFormat="0" applyFill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50" fillId="0" borderId="17" applyFont="0" applyFill="0" applyBorder="0" applyAlignment="0">
      <alignment horizontal="center"/>
    </xf>
    <xf numFmtId="184" fontId="50" fillId="0" borderId="17" applyFont="0" applyFill="0" applyBorder="0" applyAlignment="0">
      <alignment horizontal="center"/>
    </xf>
    <xf numFmtId="184" fontId="50" fillId="0" borderId="17" applyFont="0" applyFill="0" applyBorder="0" applyAlignment="0">
      <alignment horizontal="center"/>
    </xf>
    <xf numFmtId="184" fontId="50" fillId="0" borderId="17" applyFont="0" applyFill="0" applyBorder="0" applyAlignment="0">
      <alignment horizontal="center"/>
    </xf>
    <xf numFmtId="184" fontId="50" fillId="0" borderId="17" applyFont="0" applyFill="0" applyBorder="0" applyAlignment="0">
      <alignment horizontal="center"/>
    </xf>
    <xf numFmtId="184" fontId="50" fillId="0" borderId="17" applyFont="0" applyFill="0" applyBorder="0" applyAlignment="0">
      <alignment horizontal="center"/>
    </xf>
    <xf numFmtId="14" fontId="51" fillId="0" borderId="0" applyFill="0" applyBorder="0" applyAlignment="0"/>
    <xf numFmtId="14" fontId="50" fillId="0" borderId="17" applyFont="0" applyFill="0" applyBorder="0" applyAlignment="0">
      <alignment horizontal="center"/>
    </xf>
    <xf numFmtId="38" fontId="50" fillId="0" borderId="18">
      <alignment vertical="center"/>
    </xf>
    <xf numFmtId="177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0" fontId="52" fillId="74" borderId="0" applyNumberFormat="0" applyBorder="0" applyAlignment="0" applyProtection="0"/>
    <xf numFmtId="0" fontId="52" fillId="75" borderId="0" applyNumberFormat="0" applyBorder="0" applyAlignment="0" applyProtection="0"/>
    <xf numFmtId="0" fontId="52" fillId="76" borderId="0" applyNumberFormat="0" applyBorder="0" applyAlignment="0" applyProtection="0"/>
    <xf numFmtId="176" fontId="19" fillId="0" borderId="0" applyFill="0" applyBorder="0" applyAlignment="0"/>
    <xf numFmtId="172" fontId="32" fillId="0" borderId="0" applyFill="0" applyBorder="0" applyAlignment="0"/>
    <xf numFmtId="176" fontId="19" fillId="0" borderId="0" applyFill="0" applyBorder="0" applyAlignment="0"/>
    <xf numFmtId="177" fontId="19" fillId="0" borderId="0" applyFill="0" applyBorder="0" applyAlignment="0"/>
    <xf numFmtId="172" fontId="32" fillId="0" borderId="0" applyFill="0" applyBorder="0" applyAlignment="0"/>
    <xf numFmtId="0" fontId="53" fillId="0" borderId="0" applyNumberFormat="0" applyAlignment="0">
      <alignment horizontal="left"/>
    </xf>
    <xf numFmtId="186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6" fillId="41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" fillId="2" borderId="0" applyNumberFormat="0" applyBorder="0" applyAlignment="0" applyProtection="0"/>
    <xf numFmtId="0" fontId="57" fillId="2" borderId="0" applyNumberFormat="0" applyBorder="0" applyAlignment="0" applyProtection="0"/>
    <xf numFmtId="0" fontId="5" fillId="2" borderId="0" applyNumberFormat="0" applyBorder="0" applyAlignment="0" applyProtection="0"/>
    <xf numFmtId="38" fontId="58" fillId="77" borderId="0" applyNumberFormat="0" applyBorder="0" applyAlignment="0" applyProtection="0"/>
    <xf numFmtId="0" fontId="59" fillId="0" borderId="0">
      <alignment horizontal="left"/>
    </xf>
    <xf numFmtId="0" fontId="60" fillId="0" borderId="19" applyNumberFormat="0" applyAlignment="0" applyProtection="0">
      <alignment horizontal="left" vertical="center"/>
    </xf>
    <xf numFmtId="0" fontId="60" fillId="0" borderId="19" applyNumberFormat="0" applyAlignment="0" applyProtection="0">
      <alignment horizontal="left" vertical="center"/>
    </xf>
    <xf numFmtId="0" fontId="60" fillId="0" borderId="12">
      <alignment horizontal="left" vertical="center"/>
    </xf>
    <xf numFmtId="0" fontId="60" fillId="0" borderId="12">
      <alignment horizontal="left" vertical="center"/>
    </xf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61" fillId="0" borderId="20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62" fillId="0" borderId="1" applyNumberFormat="0" applyFill="0" applyAlignment="0" applyProtection="0"/>
    <xf numFmtId="0" fontId="2" fillId="0" borderId="1" applyNumberFormat="0" applyFill="0" applyAlignment="0" applyProtection="0"/>
    <xf numFmtId="0" fontId="6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63" fillId="0" borderId="2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64" fillId="0" borderId="2" applyNumberFormat="0" applyFill="0" applyAlignment="0" applyProtection="0"/>
    <xf numFmtId="0" fontId="3" fillId="0" borderId="2" applyNumberFormat="0" applyFill="0" applyAlignment="0" applyProtection="0"/>
    <xf numFmtId="0" fontId="64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65" fillId="0" borderId="2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66" fillId="0" borderId="3" applyNumberFormat="0" applyFill="0" applyAlignment="0" applyProtection="0"/>
    <xf numFmtId="0" fontId="66" fillId="0" borderId="3" applyNumberFormat="0" applyFill="0" applyAlignment="0" applyProtection="0"/>
    <xf numFmtId="0" fontId="66" fillId="0" borderId="3" applyNumberFormat="0" applyFill="0" applyAlignment="0" applyProtection="0"/>
    <xf numFmtId="0" fontId="4" fillId="0" borderId="3" applyNumberFormat="0" applyFill="0" applyAlignment="0" applyProtection="0"/>
    <xf numFmtId="0" fontId="66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7" fontId="19" fillId="0" borderId="0">
      <protection locked="0"/>
    </xf>
    <xf numFmtId="187" fontId="19" fillId="0" borderId="0"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10" fontId="58" fillId="77" borderId="11" applyNumberFormat="0" applyBorder="0" applyAlignment="0" applyProtection="0"/>
    <xf numFmtId="10" fontId="58" fillId="77" borderId="11" applyNumberFormat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69" fillId="44" borderId="15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70" fillId="5" borderId="4" applyNumberFormat="0" applyAlignment="0" applyProtection="0"/>
    <xf numFmtId="0" fontId="70" fillId="5" borderId="4" applyNumberFormat="0" applyAlignment="0" applyProtection="0"/>
    <xf numFmtId="0" fontId="70" fillId="5" borderId="4" applyNumberFormat="0" applyAlignment="0" applyProtection="0"/>
    <xf numFmtId="0" fontId="8" fillId="5" borderId="4" applyNumberFormat="0" applyAlignment="0" applyProtection="0"/>
    <xf numFmtId="0" fontId="70" fillId="5" borderId="4" applyNumberFormat="0" applyAlignment="0" applyProtection="0"/>
    <xf numFmtId="0" fontId="8" fillId="5" borderId="4" applyNumberFormat="0" applyAlignment="0" applyProtection="0"/>
    <xf numFmtId="0" fontId="22" fillId="0" borderId="0"/>
    <xf numFmtId="176" fontId="19" fillId="0" borderId="0" applyFill="0" applyBorder="0" applyAlignment="0"/>
    <xf numFmtId="172" fontId="32" fillId="0" borderId="0" applyFill="0" applyBorder="0" applyAlignment="0"/>
    <xf numFmtId="176" fontId="19" fillId="0" borderId="0" applyFill="0" applyBorder="0" applyAlignment="0"/>
    <xf numFmtId="177" fontId="19" fillId="0" borderId="0" applyFill="0" applyBorder="0" applyAlignment="0"/>
    <xf numFmtId="172" fontId="32" fillId="0" borderId="0" applyFill="0" applyBorder="0" applyAlignment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1" fillId="0" borderId="23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2" fillId="0" borderId="6" applyNumberFormat="0" applyFill="0" applyAlignment="0" applyProtection="0"/>
    <xf numFmtId="0" fontId="72" fillId="0" borderId="6" applyNumberFormat="0" applyFill="0" applyAlignment="0" applyProtection="0"/>
    <xf numFmtId="0" fontId="72" fillId="0" borderId="6" applyNumberFormat="0" applyFill="0" applyAlignment="0" applyProtection="0"/>
    <xf numFmtId="0" fontId="11" fillId="0" borderId="6" applyNumberFormat="0" applyFill="0" applyAlignment="0" applyProtection="0"/>
    <xf numFmtId="0" fontId="72" fillId="0" borderId="6" applyNumberFormat="0" applyFill="0" applyAlignment="0" applyProtection="0"/>
    <xf numFmtId="0" fontId="11" fillId="0" borderId="6" applyNumberFormat="0" applyFill="0" applyAlignment="0" applyProtection="0"/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0" fontId="73" fillId="0" borderId="24"/>
    <xf numFmtId="190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4" fillId="7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" fillId="4" borderId="0" applyNumberFormat="0" applyBorder="0" applyAlignment="0" applyProtection="0"/>
    <xf numFmtId="0" fontId="75" fillId="4" borderId="0" applyNumberFormat="0" applyBorder="0" applyAlignment="0" applyProtection="0"/>
    <xf numFmtId="0" fontId="7" fillId="4" borderId="0" applyNumberFormat="0" applyBorder="0" applyAlignment="0" applyProtection="0"/>
    <xf numFmtId="37" fontId="76" fillId="0" borderId="0"/>
    <xf numFmtId="0" fontId="22" fillId="0" borderId="0"/>
    <xf numFmtId="0" fontId="19" fillId="0" borderId="0"/>
    <xf numFmtId="192" fontId="77" fillId="0" borderId="0"/>
    <xf numFmtId="0" fontId="39" fillId="0" borderId="0"/>
    <xf numFmtId="0" fontId="19" fillId="0" borderId="0"/>
    <xf numFmtId="39" fontId="78" fillId="0" borderId="0"/>
    <xf numFmtId="0" fontId="18" fillId="0" borderId="0"/>
    <xf numFmtId="0" fontId="39" fillId="0" borderId="0"/>
    <xf numFmtId="0" fontId="26" fillId="0" borderId="0"/>
    <xf numFmtId="0" fontId="40" fillId="0" borderId="0"/>
    <xf numFmtId="0" fontId="1" fillId="0" borderId="0"/>
    <xf numFmtId="0" fontId="26" fillId="0" borderId="0"/>
    <xf numFmtId="0" fontId="26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1" fillId="0" borderId="0"/>
    <xf numFmtId="0" fontId="1" fillId="0" borderId="0"/>
    <xf numFmtId="0" fontId="19" fillId="0" borderId="0"/>
    <xf numFmtId="0" fontId="19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18" fillId="0" borderId="0"/>
    <xf numFmtId="0" fontId="19" fillId="0" borderId="0"/>
    <xf numFmtId="0" fontId="3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38" fillId="0" borderId="0">
      <alignment vertical="center"/>
    </xf>
    <xf numFmtId="0" fontId="79" fillId="0" borderId="0"/>
    <xf numFmtId="39" fontId="78" fillId="0" borderId="0"/>
    <xf numFmtId="0" fontId="19" fillId="0" borderId="0"/>
    <xf numFmtId="0" fontId="19" fillId="0" borderId="0"/>
    <xf numFmtId="0" fontId="45" fillId="0" borderId="0"/>
    <xf numFmtId="0" fontId="19" fillId="0" borderId="0"/>
    <xf numFmtId="0" fontId="38" fillId="0" borderId="0">
      <alignment vertical="center"/>
    </xf>
    <xf numFmtId="0" fontId="19" fillId="0" borderId="0"/>
    <xf numFmtId="0" fontId="1" fillId="0" borderId="0"/>
    <xf numFmtId="0" fontId="44" fillId="0" borderId="0"/>
    <xf numFmtId="0" fontId="1" fillId="0" borderId="0"/>
    <xf numFmtId="0" fontId="19" fillId="0" borderId="0"/>
    <xf numFmtId="0" fontId="38" fillId="0" borderId="0">
      <alignment vertical="center"/>
    </xf>
    <xf numFmtId="39" fontId="78" fillId="0" borderId="0"/>
    <xf numFmtId="39" fontId="78" fillId="0" borderId="0"/>
    <xf numFmtId="0" fontId="39" fillId="0" borderId="0"/>
    <xf numFmtId="0" fontId="39" fillId="0" borderId="0"/>
    <xf numFmtId="0" fontId="19" fillId="0" borderId="0"/>
    <xf numFmtId="0" fontId="1" fillId="0" borderId="0"/>
    <xf numFmtId="0" fontId="1" fillId="0" borderId="0"/>
    <xf numFmtId="0" fontId="43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40" fillId="79" borderId="25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8" borderId="8" applyNumberFormat="0" applyFont="0" applyAlignment="0" applyProtection="0"/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81" fillId="72" borderId="26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82" fillId="6" borderId="5" applyNumberFormat="0" applyAlignment="0" applyProtection="0"/>
    <xf numFmtId="0" fontId="82" fillId="6" borderId="5" applyNumberFormat="0" applyAlignment="0" applyProtection="0"/>
    <xf numFmtId="0" fontId="82" fillId="6" borderId="5" applyNumberFormat="0" applyAlignment="0" applyProtection="0"/>
    <xf numFmtId="0" fontId="9" fillId="6" borderId="5" applyNumberFormat="0" applyAlignment="0" applyProtection="0"/>
    <xf numFmtId="0" fontId="82" fillId="6" borderId="5" applyNumberFormat="0" applyAlignment="0" applyProtection="0"/>
    <xf numFmtId="0" fontId="9" fillId="6" borderId="5" applyNumberFormat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83" fillId="0" borderId="0" applyNumberFormat="0" applyFill="0" applyBorder="0" applyAlignment="0" applyProtection="0">
      <alignment horizontal="left"/>
    </xf>
    <xf numFmtId="4" fontId="84" fillId="78" borderId="27" applyNumberFormat="0" applyProtection="0">
      <alignment vertical="center"/>
    </xf>
    <xf numFmtId="4" fontId="51" fillId="80" borderId="26" applyNumberFormat="0" applyProtection="0">
      <alignment vertical="center"/>
    </xf>
    <xf numFmtId="39" fontId="78" fillId="0" borderId="0"/>
    <xf numFmtId="4" fontId="84" fillId="80" borderId="27" applyNumberFormat="0" applyProtection="0">
      <alignment horizontal="left" vertical="center" indent="1"/>
    </xf>
    <xf numFmtId="0" fontId="84" fillId="80" borderId="27" applyNumberFormat="0" applyProtection="0">
      <alignment horizontal="left" vertical="top" indent="1"/>
    </xf>
    <xf numFmtId="4" fontId="84" fillId="81" borderId="0" applyNumberFormat="0" applyProtection="0">
      <alignment horizontal="left" vertical="center" indent="1"/>
    </xf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4" fontId="51" fillId="82" borderId="27" applyNumberFormat="0" applyProtection="0">
      <alignment horizontal="right" vertical="center"/>
    </xf>
    <xf numFmtId="4" fontId="51" fillId="82" borderId="27" applyNumberFormat="0" applyProtection="0">
      <alignment horizontal="right" vertical="center"/>
    </xf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39" fontId="78" fillId="0" borderId="0"/>
    <xf numFmtId="0" fontId="85" fillId="83" borderId="28" applyBorder="0"/>
    <xf numFmtId="39" fontId="78" fillId="0" borderId="0"/>
    <xf numFmtId="39" fontId="78" fillId="0" borderId="0"/>
    <xf numFmtId="39" fontId="78" fillId="0" borderId="0"/>
    <xf numFmtId="39" fontId="78" fillId="0" borderId="0"/>
    <xf numFmtId="4" fontId="51" fillId="84" borderId="27" applyNumberFormat="0" applyProtection="0">
      <alignment horizontal="right" vertical="center"/>
    </xf>
    <xf numFmtId="4" fontId="51" fillId="84" borderId="27" applyNumberFormat="0" applyProtection="0">
      <alignment horizontal="right" vertical="center"/>
    </xf>
    <xf numFmtId="39" fontId="78" fillId="0" borderId="0"/>
    <xf numFmtId="4" fontId="51" fillId="82" borderId="27" applyNumberFormat="0" applyProtection="0">
      <alignment horizontal="left" vertical="center" indent="1"/>
    </xf>
    <xf numFmtId="4" fontId="51" fillId="82" borderId="27" applyNumberFormat="0" applyProtection="0">
      <alignment horizontal="left" vertical="center" indent="1"/>
    </xf>
    <xf numFmtId="0" fontId="51" fillId="81" borderId="27" applyNumberFormat="0" applyProtection="0">
      <alignment horizontal="left" vertical="top" indent="1"/>
    </xf>
    <xf numFmtId="0" fontId="51" fillId="81" borderId="27" applyNumberFormat="0" applyProtection="0">
      <alignment horizontal="left" vertical="top" indent="1"/>
    </xf>
    <xf numFmtId="39" fontId="78" fillId="0" borderId="0"/>
    <xf numFmtId="0" fontId="58" fillId="85" borderId="29"/>
    <xf numFmtId="39" fontId="78" fillId="0" borderId="0"/>
    <xf numFmtId="0" fontId="86" fillId="0" borderId="0" applyNumberFormat="0" applyFill="0" applyBorder="0" applyAlignment="0" applyProtection="0"/>
    <xf numFmtId="0" fontId="87" fillId="0" borderId="0"/>
    <xf numFmtId="0" fontId="22" fillId="0" borderId="0"/>
    <xf numFmtId="0" fontId="19" fillId="0" borderId="0"/>
    <xf numFmtId="0" fontId="73" fillId="0" borderId="0"/>
    <xf numFmtId="40" fontId="88" fillId="0" borderId="0" applyBorder="0">
      <alignment horizontal="right"/>
    </xf>
    <xf numFmtId="0" fontId="89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187" fontId="19" fillId="0" borderId="30">
      <protection locked="0"/>
    </xf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187" fontId="19" fillId="0" borderId="30">
      <protection locked="0"/>
    </xf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187" fontId="19" fillId="0" borderId="30">
      <protection locked="0"/>
    </xf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90" fillId="0" borderId="9" applyNumberFormat="0" applyFill="0" applyAlignment="0" applyProtection="0"/>
    <xf numFmtId="0" fontId="90" fillId="0" borderId="9" applyNumberFormat="0" applyFill="0" applyAlignment="0" applyProtection="0"/>
    <xf numFmtId="0" fontId="90" fillId="0" borderId="9" applyNumberFormat="0" applyFill="0" applyAlignment="0" applyProtection="0"/>
    <xf numFmtId="0" fontId="15" fillId="0" borderId="9" applyNumberFormat="0" applyFill="0" applyAlignment="0" applyProtection="0"/>
    <xf numFmtId="0" fontId="90" fillId="0" borderId="9" applyNumberFormat="0" applyFill="0" applyAlignment="0" applyProtection="0"/>
    <xf numFmtId="187" fontId="19" fillId="0" borderId="30">
      <protection locked="0"/>
    </xf>
    <xf numFmtId="187" fontId="19" fillId="0" borderId="30">
      <protection locked="0"/>
    </xf>
    <xf numFmtId="187" fontId="19" fillId="0" borderId="30">
      <protection locked="0"/>
    </xf>
    <xf numFmtId="0" fontId="15" fillId="0" borderId="9" applyNumberFormat="0" applyFill="0" applyAlignment="0" applyProtection="0"/>
    <xf numFmtId="17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" fontId="19" fillId="0" borderId="0" applyNumberFormat="0"/>
    <xf numFmtId="193" fontId="19" fillId="0" borderId="0" applyFont="0" applyFill="0" applyBorder="0" applyAlignment="0" applyProtection="0"/>
    <xf numFmtId="194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96" fontId="49" fillId="0" borderId="0" applyFont="0" applyFill="0" applyBorder="0" applyAlignment="0" applyProtection="0"/>
    <xf numFmtId="0" fontId="93" fillId="0" borderId="0">
      <alignment vertical="center"/>
    </xf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7">
    <xf numFmtId="0" fontId="0" fillId="0" borderId="0" xfId="0"/>
    <xf numFmtId="0" fontId="17" fillId="0" borderId="0" xfId="0" applyFont="1"/>
    <xf numFmtId="0" fontId="18" fillId="0" borderId="0" xfId="0" applyFont="1"/>
    <xf numFmtId="0" fontId="17" fillId="0" borderId="0" xfId="3" applyFont="1"/>
    <xf numFmtId="0" fontId="20" fillId="33" borderId="11" xfId="4" applyFont="1" applyFill="1" applyBorder="1" applyAlignment="1">
      <alignment horizontal="center" vertical="center"/>
    </xf>
    <xf numFmtId="0" fontId="20" fillId="33" borderId="13" xfId="5" applyFont="1" applyFill="1" applyBorder="1" applyAlignment="1">
      <alignment horizontal="center"/>
    </xf>
    <xf numFmtId="0" fontId="20" fillId="33" borderId="11" xfId="5" applyFont="1" applyFill="1" applyBorder="1" applyAlignment="1">
      <alignment horizontal="center"/>
    </xf>
    <xf numFmtId="165" fontId="20" fillId="34" borderId="11" xfId="6" applyNumberFormat="1" applyFont="1" applyFill="1" applyBorder="1"/>
    <xf numFmtId="165" fontId="18" fillId="34" borderId="11" xfId="6" applyNumberFormat="1" applyFont="1" applyFill="1" applyBorder="1"/>
    <xf numFmtId="165" fontId="20" fillId="35" borderId="11" xfId="6" applyNumberFormat="1" applyFont="1" applyFill="1" applyBorder="1"/>
    <xf numFmtId="165" fontId="18" fillId="35" borderId="11" xfId="6" applyNumberFormat="1" applyFont="1" applyFill="1" applyBorder="1"/>
    <xf numFmtId="165" fontId="20" fillId="35" borderId="14" xfId="6" applyNumberFormat="1" applyFont="1" applyFill="1" applyBorder="1"/>
    <xf numFmtId="165" fontId="18" fillId="35" borderId="14" xfId="6" applyNumberFormat="1" applyFont="1" applyFill="1" applyBorder="1"/>
    <xf numFmtId="0" fontId="20" fillId="0" borderId="14" xfId="7" applyFont="1" applyFill="1" applyBorder="1"/>
    <xf numFmtId="0" fontId="18" fillId="0" borderId="14" xfId="3" applyFont="1" applyBorder="1"/>
    <xf numFmtId="164" fontId="18" fillId="0" borderId="14" xfId="8" applyNumberFormat="1" applyFont="1" applyBorder="1"/>
    <xf numFmtId="0" fontId="20" fillId="0" borderId="14" xfId="4" applyFont="1" applyBorder="1"/>
    <xf numFmtId="165" fontId="18" fillId="0" borderId="14" xfId="6" applyNumberFormat="1" applyFont="1" applyBorder="1"/>
    <xf numFmtId="0" fontId="20" fillId="36" borderId="11" xfId="4" applyFont="1" applyFill="1" applyBorder="1"/>
    <xf numFmtId="165" fontId="18" fillId="36" borderId="11" xfId="6" applyNumberFormat="1" applyFont="1" applyFill="1" applyBorder="1"/>
    <xf numFmtId="164" fontId="18" fillId="36" borderId="11" xfId="8" applyNumberFormat="1" applyFont="1" applyFill="1" applyBorder="1"/>
    <xf numFmtId="10" fontId="0" fillId="0" borderId="0" xfId="0" applyNumberFormat="1"/>
    <xf numFmtId="164" fontId="0" fillId="0" borderId="0" xfId="0" applyNumberFormat="1"/>
    <xf numFmtId="164" fontId="20" fillId="0" borderId="14" xfId="2" applyNumberFormat="1" applyFont="1" applyBorder="1"/>
    <xf numFmtId="165" fontId="18" fillId="0" borderId="14" xfId="6" applyNumberFormat="1" applyFont="1" applyFill="1" applyBorder="1"/>
    <xf numFmtId="164" fontId="20" fillId="36" borderId="11" xfId="2" applyNumberFormat="1" applyFont="1" applyFill="1" applyBorder="1"/>
    <xf numFmtId="0" fontId="20" fillId="37" borderId="11" xfId="4" applyFont="1" applyFill="1" applyBorder="1"/>
    <xf numFmtId="165" fontId="18" fillId="37" borderId="11" xfId="6" applyNumberFormat="1" applyFont="1" applyFill="1" applyBorder="1"/>
    <xf numFmtId="164" fontId="18" fillId="37" borderId="11" xfId="8" applyNumberFormat="1" applyFont="1" applyFill="1" applyBorder="1"/>
    <xf numFmtId="0" fontId="20" fillId="0" borderId="14" xfId="7" applyFont="1" applyBorder="1"/>
    <xf numFmtId="0" fontId="20" fillId="36" borderId="11" xfId="7" applyFont="1" applyFill="1" applyBorder="1"/>
    <xf numFmtId="0" fontId="20" fillId="0" borderId="11" xfId="7" applyFont="1" applyFill="1" applyBorder="1"/>
    <xf numFmtId="165" fontId="18" fillId="0" borderId="11" xfId="6" applyNumberFormat="1" applyFont="1" applyFill="1" applyBorder="1"/>
    <xf numFmtId="164" fontId="18" fillId="0" borderId="11" xfId="8" applyNumberFormat="1" applyFont="1" applyFill="1" applyBorder="1"/>
    <xf numFmtId="0" fontId="20" fillId="38" borderId="11" xfId="7" applyFont="1" applyFill="1" applyBorder="1"/>
    <xf numFmtId="165" fontId="18" fillId="38" borderId="14" xfId="6" applyNumberFormat="1" applyFont="1" applyFill="1" applyBorder="1"/>
    <xf numFmtId="164" fontId="18" fillId="38" borderId="14" xfId="8" applyNumberFormat="1" applyFont="1" applyFill="1" applyBorder="1"/>
    <xf numFmtId="0" fontId="20" fillId="37" borderId="11" xfId="4" applyFont="1" applyFill="1" applyBorder="1" applyAlignment="1">
      <alignment wrapText="1"/>
    </xf>
    <xf numFmtId="165" fontId="17" fillId="37" borderId="11" xfId="6" applyNumberFormat="1" applyFont="1" applyFill="1" applyBorder="1"/>
    <xf numFmtId="164" fontId="17" fillId="37" borderId="11" xfId="8" applyNumberFormat="1" applyFont="1" applyFill="1" applyBorder="1"/>
    <xf numFmtId="0" fontId="20" fillId="0" borderId="0" xfId="4" applyFont="1"/>
    <xf numFmtId="165" fontId="17" fillId="0" borderId="0" xfId="6" applyNumberFormat="1" applyFont="1"/>
    <xf numFmtId="164" fontId="17" fillId="0" borderId="0" xfId="8" applyNumberFormat="1" applyFont="1"/>
    <xf numFmtId="164" fontId="18" fillId="35" borderId="11" xfId="8" applyNumberFormat="1" applyFont="1" applyFill="1" applyBorder="1"/>
    <xf numFmtId="168" fontId="17" fillId="0" borderId="0" xfId="1" applyNumberFormat="1" applyFont="1"/>
    <xf numFmtId="168" fontId="0" fillId="0" borderId="0" xfId="1" applyNumberFormat="1" applyFont="1"/>
    <xf numFmtId="165" fontId="0" fillId="0" borderId="0" xfId="0" applyNumberFormat="1"/>
    <xf numFmtId="0" fontId="20" fillId="33" borderId="31" xfId="5" applyFont="1" applyFill="1" applyBorder="1" applyAlignment="1">
      <alignment horizontal="center"/>
    </xf>
    <xf numFmtId="0" fontId="20" fillId="33" borderId="31" xfId="5" applyFont="1" applyFill="1" applyBorder="1" applyAlignment="1"/>
    <xf numFmtId="0" fontId="20" fillId="33" borderId="32" xfId="5" applyFont="1" applyFill="1" applyBorder="1" applyAlignment="1"/>
    <xf numFmtId="0" fontId="17" fillId="0" borderId="0" xfId="3469" applyFont="1"/>
    <xf numFmtId="0" fontId="20" fillId="33" borderId="29" xfId="5" applyFont="1" applyFill="1" applyBorder="1" applyAlignment="1">
      <alignment horizontal="center"/>
    </xf>
    <xf numFmtId="17" fontId="20" fillId="33" borderId="29" xfId="5" applyNumberFormat="1" applyFont="1" applyFill="1" applyBorder="1" applyAlignment="1">
      <alignment horizontal="center"/>
    </xf>
    <xf numFmtId="0" fontId="20" fillId="34" borderId="29" xfId="3551" applyFont="1" applyFill="1" applyBorder="1"/>
    <xf numFmtId="165" fontId="20" fillId="34" borderId="29" xfId="2609" applyNumberFormat="1" applyFont="1" applyFill="1" applyBorder="1"/>
    <xf numFmtId="0" fontId="18" fillId="0" borderId="0" xfId="3469"/>
    <xf numFmtId="0" fontId="94" fillId="0" borderId="14" xfId="3551" applyFont="1" applyFill="1" applyBorder="1"/>
    <xf numFmtId="165" fontId="94" fillId="0" borderId="14" xfId="2609" applyNumberFormat="1" applyFont="1" applyFill="1" applyBorder="1"/>
    <xf numFmtId="0" fontId="20" fillId="0" borderId="14" xfId="3551" applyFont="1" applyFill="1" applyBorder="1"/>
    <xf numFmtId="167" fontId="90" fillId="0" borderId="14" xfId="1" applyNumberFormat="1" applyFont="1" applyBorder="1"/>
    <xf numFmtId="165" fontId="20" fillId="0" borderId="14" xfId="2609" applyNumberFormat="1" applyFont="1" applyFill="1" applyBorder="1"/>
    <xf numFmtId="0" fontId="20" fillId="36" borderId="29" xfId="3551" applyFont="1" applyFill="1" applyBorder="1" applyAlignment="1">
      <alignment horizontal="left"/>
    </xf>
    <xf numFmtId="165" fontId="20" fillId="36" borderId="29" xfId="2609" applyNumberFormat="1" applyFont="1" applyFill="1" applyBorder="1" applyAlignment="1">
      <alignment horizontal="right"/>
    </xf>
    <xf numFmtId="0" fontId="20" fillId="37" borderId="29" xfId="3551" applyFont="1" applyFill="1" applyBorder="1"/>
    <xf numFmtId="165" fontId="20" fillId="37" borderId="29" xfId="2609" applyNumberFormat="1" applyFont="1" applyFill="1" applyBorder="1"/>
    <xf numFmtId="0" fontId="20" fillId="35" borderId="29" xfId="3551" applyFont="1" applyFill="1" applyBorder="1"/>
    <xf numFmtId="165" fontId="20" fillId="35" borderId="29" xfId="2609" applyNumberFormat="1" applyFont="1" applyFill="1" applyBorder="1"/>
    <xf numFmtId="179" fontId="18" fillId="0" borderId="0" xfId="3469" applyNumberFormat="1"/>
    <xf numFmtId="0" fontId="0" fillId="0" borderId="0" xfId="0" applyAlignment="1">
      <alignment horizontal="center"/>
    </xf>
    <xf numFmtId="17" fontId="20" fillId="33" borderId="29" xfId="3551" applyNumberFormat="1" applyFont="1" applyFill="1" applyBorder="1" applyAlignment="1">
      <alignment horizontal="center" vertical="top" wrapText="1"/>
    </xf>
    <xf numFmtId="0" fontId="20" fillId="37" borderId="29" xfId="3551" applyFont="1" applyFill="1" applyBorder="1" applyAlignment="1">
      <alignment horizontal="left"/>
    </xf>
    <xf numFmtId="0" fontId="20" fillId="36" borderId="29" xfId="3551" applyFont="1" applyFill="1" applyBorder="1"/>
    <xf numFmtId="0" fontId="18" fillId="0" borderId="0" xfId="0" applyFont="1" applyAlignment="1">
      <alignment horizontal="center"/>
    </xf>
    <xf numFmtId="165" fontId="20" fillId="0" borderId="14" xfId="2609" applyNumberFormat="1" applyFont="1" applyFill="1" applyBorder="1" applyAlignment="1">
      <alignment horizontal="center"/>
    </xf>
    <xf numFmtId="165" fontId="20" fillId="34" borderId="29" xfId="2609" applyNumberFormat="1" applyFont="1" applyFill="1" applyBorder="1" applyAlignment="1">
      <alignment horizontal="center"/>
    </xf>
    <xf numFmtId="166" fontId="20" fillId="0" borderId="34" xfId="3551" applyNumberFormat="1" applyFont="1" applyFill="1" applyBorder="1" applyAlignment="1">
      <alignment horizontal="right"/>
    </xf>
    <xf numFmtId="167" fontId="20" fillId="0" borderId="14" xfId="2609" applyNumberFormat="1" applyFont="1" applyFill="1" applyBorder="1" applyAlignment="1">
      <alignment horizontal="right"/>
    </xf>
    <xf numFmtId="165" fontId="20" fillId="0" borderId="14" xfId="2609" applyNumberFormat="1" applyFont="1" applyFill="1" applyBorder="1" applyAlignment="1">
      <alignment horizontal="right"/>
    </xf>
    <xf numFmtId="165" fontId="20" fillId="37" borderId="29" xfId="3551" applyNumberFormat="1" applyFont="1" applyFill="1" applyBorder="1" applyAlignment="1">
      <alignment horizontal="right"/>
    </xf>
    <xf numFmtId="165" fontId="20" fillId="35" borderId="29" xfId="3551" applyNumberFormat="1" applyFont="1" applyFill="1" applyBorder="1" applyAlignment="1">
      <alignment horizontal="right"/>
    </xf>
    <xf numFmtId="165" fontId="20" fillId="36" borderId="29" xfId="3551" applyNumberFormat="1" applyFont="1" applyFill="1" applyBorder="1" applyAlignment="1">
      <alignment horizontal="right"/>
    </xf>
    <xf numFmtId="165" fontId="39" fillId="0" borderId="0" xfId="2609" applyNumberFormat="1" applyFont="1" applyAlignment="1">
      <alignment horizontal="right"/>
    </xf>
    <xf numFmtId="165" fontId="20" fillId="34" borderId="29" xfId="2609" applyNumberFormat="1" applyFont="1" applyFill="1" applyBorder="1" applyAlignment="1">
      <alignment horizontal="right"/>
    </xf>
    <xf numFmtId="167" fontId="0" fillId="0" borderId="0" xfId="1" quotePrefix="1" applyNumberFormat="1" applyFont="1" applyAlignment="1">
      <alignment horizontal="right"/>
    </xf>
    <xf numFmtId="0" fontId="0" fillId="0" borderId="0" xfId="0" applyAlignment="1">
      <alignment horizontal="left"/>
    </xf>
    <xf numFmtId="43" fontId="26" fillId="0" borderId="0" xfId="1" applyFont="1"/>
    <xf numFmtId="179" fontId="95" fillId="0" borderId="0" xfId="3469" applyNumberFormat="1" applyFont="1"/>
    <xf numFmtId="43" fontId="90" fillId="0" borderId="0" xfId="1" applyFont="1"/>
    <xf numFmtId="0" fontId="20" fillId="0" borderId="29" xfId="3551" applyFont="1" applyFill="1" applyBorder="1"/>
    <xf numFmtId="165" fontId="20" fillId="0" borderId="29" xfId="2609" applyNumberFormat="1" applyFont="1" applyFill="1" applyBorder="1"/>
    <xf numFmtId="165" fontId="20" fillId="36" borderId="29" xfId="2609" applyNumberFormat="1" applyFont="1" applyFill="1" applyBorder="1"/>
    <xf numFmtId="0" fontId="20" fillId="33" borderId="29" xfId="3551" applyFont="1" applyFill="1" applyBorder="1"/>
    <xf numFmtId="165" fontId="20" fillId="33" borderId="29" xfId="2609" applyNumberFormat="1" applyFont="1" applyFill="1" applyBorder="1"/>
    <xf numFmtId="0" fontId="20" fillId="0" borderId="35" xfId="3551" applyFont="1" applyFill="1" applyBorder="1"/>
    <xf numFmtId="165" fontId="20" fillId="0" borderId="35" xfId="2609" applyNumberFormat="1" applyFont="1" applyFill="1" applyBorder="1"/>
    <xf numFmtId="0" fontId="20" fillId="0" borderId="0" xfId="3551" applyFont="1" applyFill="1" applyBorder="1"/>
    <xf numFmtId="165" fontId="0" fillId="0" borderId="0" xfId="2609" applyNumberFormat="1" applyFont="1"/>
    <xf numFmtId="43" fontId="96" fillId="0" borderId="0" xfId="1" applyFont="1"/>
    <xf numFmtId="0" fontId="97" fillId="0" borderId="14" xfId="3551" applyFont="1" applyFill="1" applyBorder="1"/>
    <xf numFmtId="0" fontId="98" fillId="0" borderId="17" xfId="3995" applyFont="1" applyFill="1" applyBorder="1" applyAlignment="1">
      <alignment horizontal="left" indent="1"/>
    </xf>
    <xf numFmtId="165" fontId="20" fillId="36" borderId="29" xfId="2609" applyNumberFormat="1" applyFont="1" applyFill="1" applyBorder="1" applyAlignment="1">
      <alignment horizontal="center"/>
    </xf>
    <xf numFmtId="165" fontId="20" fillId="33" borderId="29" xfId="2609" applyNumberFormat="1" applyFont="1" applyFill="1" applyBorder="1" applyAlignment="1">
      <alignment horizontal="center"/>
    </xf>
    <xf numFmtId="165" fontId="20" fillId="0" borderId="35" xfId="2609" applyNumberFormat="1" applyFont="1" applyFill="1" applyBorder="1" applyAlignment="1">
      <alignment horizontal="center"/>
    </xf>
    <xf numFmtId="165" fontId="20" fillId="0" borderId="29" xfId="2609" applyNumberFormat="1" applyFont="1" applyFill="1" applyBorder="1" applyAlignment="1">
      <alignment horizontal="center"/>
    </xf>
    <xf numFmtId="0" fontId="90" fillId="33" borderId="29" xfId="3469" applyFont="1" applyFill="1" applyBorder="1" applyAlignment="1">
      <alignment horizontal="center"/>
    </xf>
    <xf numFmtId="0" fontId="20" fillId="0" borderId="29" xfId="7" applyFont="1" applyBorder="1"/>
    <xf numFmtId="165" fontId="90" fillId="0" borderId="29" xfId="2609" applyNumberFormat="1" applyFont="1" applyBorder="1"/>
    <xf numFmtId="0" fontId="90" fillId="0" borderId="29" xfId="3469" applyFont="1" applyBorder="1"/>
    <xf numFmtId="0" fontId="20" fillId="36" borderId="29" xfId="7" applyFont="1" applyFill="1" applyBorder="1"/>
    <xf numFmtId="165" fontId="90" fillId="36" borderId="29" xfId="2609" applyNumberFormat="1" applyFont="1" applyFill="1" applyBorder="1"/>
    <xf numFmtId="164" fontId="20" fillId="0" borderId="29" xfId="8" applyNumberFormat="1" applyFont="1" applyBorder="1"/>
    <xf numFmtId="164" fontId="90" fillId="0" borderId="29" xfId="8" applyNumberFormat="1" applyFont="1" applyBorder="1"/>
    <xf numFmtId="0" fontId="20" fillId="37" borderId="29" xfId="7" applyFont="1" applyFill="1" applyBorder="1"/>
    <xf numFmtId="165" fontId="90" fillId="37" borderId="29" xfId="2609" applyNumberFormat="1" applyFont="1" applyFill="1" applyBorder="1"/>
    <xf numFmtId="0" fontId="20" fillId="0" borderId="29" xfId="7" applyFont="1" applyFill="1" applyBorder="1"/>
    <xf numFmtId="165" fontId="90" fillId="0" borderId="29" xfId="2609" applyNumberFormat="1" applyFont="1" applyFill="1" applyBorder="1"/>
    <xf numFmtId="0" fontId="20" fillId="33" borderId="29" xfId="7" applyFont="1" applyFill="1" applyBorder="1"/>
    <xf numFmtId="165" fontId="90" fillId="33" borderId="29" xfId="2609" applyNumberFormat="1" applyFont="1" applyFill="1" applyBorder="1"/>
    <xf numFmtId="164" fontId="20" fillId="36" borderId="29" xfId="7" applyNumberFormat="1" applyFont="1" applyFill="1" applyBorder="1"/>
    <xf numFmtId="164" fontId="90" fillId="36" borderId="29" xfId="8" applyNumberFormat="1" applyFont="1" applyFill="1" applyBorder="1"/>
    <xf numFmtId="164" fontId="90" fillId="33" borderId="29" xfId="8" applyNumberFormat="1" applyFont="1" applyFill="1" applyBorder="1"/>
    <xf numFmtId="164" fontId="20" fillId="0" borderId="29" xfId="8" applyNumberFormat="1" applyFont="1" applyFill="1" applyBorder="1"/>
    <xf numFmtId="164" fontId="90" fillId="0" borderId="29" xfId="8" applyNumberFormat="1" applyFont="1" applyFill="1" applyBorder="1"/>
    <xf numFmtId="0" fontId="15" fillId="0" borderId="10" xfId="0" applyFont="1" applyBorder="1" applyAlignment="1">
      <alignment horizontal="center"/>
    </xf>
    <xf numFmtId="0" fontId="20" fillId="33" borderId="31" xfId="5" applyFont="1" applyFill="1" applyBorder="1" applyAlignment="1">
      <alignment horizontal="center"/>
    </xf>
    <xf numFmtId="0" fontId="20" fillId="33" borderId="32" xfId="5" applyFont="1" applyFill="1" applyBorder="1" applyAlignment="1">
      <alignment horizontal="center"/>
    </xf>
    <xf numFmtId="0" fontId="20" fillId="33" borderId="33" xfId="5" applyFont="1" applyFill="1" applyBorder="1" applyAlignment="1">
      <alignment horizontal="center"/>
    </xf>
    <xf numFmtId="0" fontId="20" fillId="33" borderId="34" xfId="5" applyFont="1" applyFill="1" applyBorder="1" applyAlignment="1">
      <alignment horizontal="center" vertical="center"/>
    </xf>
    <xf numFmtId="0" fontId="20" fillId="33" borderId="35" xfId="5" applyFont="1" applyFill="1" applyBorder="1" applyAlignment="1">
      <alignment horizontal="center" vertical="center"/>
    </xf>
    <xf numFmtId="0" fontId="20" fillId="33" borderId="34" xfId="3551" applyFont="1" applyFill="1" applyBorder="1" applyAlignment="1">
      <alignment horizontal="center" vertical="center"/>
    </xf>
    <xf numFmtId="0" fontId="20" fillId="33" borderId="35" xfId="3551" applyFont="1" applyFill="1" applyBorder="1" applyAlignment="1">
      <alignment horizontal="center" vertical="center"/>
    </xf>
    <xf numFmtId="0" fontId="20" fillId="33" borderId="36" xfId="4" applyFont="1" applyFill="1" applyBorder="1" applyAlignment="1">
      <alignment horizontal="center" vertical="center"/>
    </xf>
    <xf numFmtId="0" fontId="20" fillId="33" borderId="37" xfId="4" applyFont="1" applyFill="1" applyBorder="1" applyAlignment="1">
      <alignment horizontal="center" vertical="center"/>
    </xf>
    <xf numFmtId="0" fontId="20" fillId="33" borderId="29" xfId="5" applyFont="1" applyFill="1" applyBorder="1" applyAlignment="1">
      <alignment horizontal="center"/>
    </xf>
    <xf numFmtId="0" fontId="20" fillId="33" borderId="34" xfId="7" applyFont="1" applyFill="1" applyBorder="1" applyAlignment="1">
      <alignment horizontal="center" vertical="center"/>
    </xf>
    <xf numFmtId="0" fontId="20" fillId="33" borderId="35" xfId="7" applyFont="1" applyFill="1" applyBorder="1" applyAlignment="1">
      <alignment horizontal="center" vertical="center"/>
    </xf>
    <xf numFmtId="0" fontId="17" fillId="35" borderId="11" xfId="1" applyNumberFormat="1" applyFont="1" applyFill="1" applyBorder="1"/>
  </cellXfs>
  <cellStyles count="3996">
    <cellStyle name=" Task]_x000d__x000a_TaskName=Scan At_x000d__x000a_TaskID=3_x000d__x000a_WorkstationName=SmarTone_x000d__x000a_LastExecuted=0_x000d__x000a_LastSt" xfId="9"/>
    <cellStyle name="_0002" xfId="10"/>
    <cellStyle name="_0003" xfId="11"/>
    <cellStyle name="_0004" xfId="12"/>
    <cellStyle name="_0015" xfId="13"/>
    <cellStyle name="_0018" xfId="14"/>
    <cellStyle name="_0022" xfId="15"/>
    <cellStyle name="_0023" xfId="16"/>
    <cellStyle name="_0024" xfId="17"/>
    <cellStyle name="_0162" xfId="18"/>
    <cellStyle name="_0164" xfId="19"/>
    <cellStyle name="_0210" xfId="20"/>
    <cellStyle name="_0211" xfId="21"/>
    <cellStyle name="_0212" xfId="22"/>
    <cellStyle name="_0213" xfId="23"/>
    <cellStyle name="_0214" xfId="24"/>
    <cellStyle name="_0215" xfId="25"/>
    <cellStyle name="_0216" xfId="26"/>
    <cellStyle name="_0217" xfId="27"/>
    <cellStyle name="_0218" xfId="28"/>
    <cellStyle name="_0219" xfId="29"/>
    <cellStyle name="_0220" xfId="30"/>
    <cellStyle name="_0221" xfId="31"/>
    <cellStyle name="_0222" xfId="32"/>
    <cellStyle name="_0223" xfId="33"/>
    <cellStyle name="_0224" xfId="34"/>
    <cellStyle name="_0229" xfId="35"/>
    <cellStyle name="_0230" xfId="36"/>
    <cellStyle name="_0232" xfId="37"/>
    <cellStyle name="_0233" xfId="38"/>
    <cellStyle name="_0234" xfId="39"/>
    <cellStyle name="_0235" xfId="40"/>
    <cellStyle name="_0236" xfId="41"/>
    <cellStyle name="_0237" xfId="42"/>
    <cellStyle name="_0241" xfId="43"/>
    <cellStyle name="_0242" xfId="44"/>
    <cellStyle name="_0243" xfId="45"/>
    <cellStyle name="_0244" xfId="46"/>
    <cellStyle name="_0245" xfId="47"/>
    <cellStyle name="_0245_1" xfId="48"/>
    <cellStyle name="_04 Budget Vs Actual - Jul" xfId="49"/>
    <cellStyle name="_04 F10 Travel Per Tractor" xfId="50"/>
    <cellStyle name="_05.01.2007" xfId="51"/>
    <cellStyle name="_06 MIS Sep (2)" xfId="52"/>
    <cellStyle name="_06.11.2006" xfId="53"/>
    <cellStyle name="_08 MIS Nov" xfId="54"/>
    <cellStyle name="_09 MIS Dec" xfId="55"/>
    <cellStyle name="_10 MIS Jan" xfId="56"/>
    <cellStyle name="_12 MIS Mar" xfId="57"/>
    <cellStyle name="_12.01.2007" xfId="58"/>
    <cellStyle name="_13-0186" xfId="59"/>
    <cellStyle name="_15.01.2007" xfId="60"/>
    <cellStyle name="_15.11.2006" xfId="61"/>
    <cellStyle name="_21.12.2006" xfId="62"/>
    <cellStyle name="_210310 Target Book1 (2)" xfId="63"/>
    <cellStyle name="_24.12.2006" xfId="64"/>
    <cellStyle name="_263" xfId="65"/>
    <cellStyle name="_264" xfId="66"/>
    <cellStyle name="_265" xfId="67"/>
    <cellStyle name="_266" xfId="68"/>
    <cellStyle name="_267" xfId="69"/>
    <cellStyle name="_268" xfId="70"/>
    <cellStyle name="_269" xfId="71"/>
    <cellStyle name="_270" xfId="72"/>
    <cellStyle name="_271" xfId="73"/>
    <cellStyle name="_275 475 Support Dealers F11 Q1 (Atul)" xfId="74"/>
    <cellStyle name="_2B Goyal" xfId="75"/>
    <cellStyle name="_3.MOP-FINAL VARUN PDCA-March" xfId="76"/>
    <cellStyle name="_30.12.2006" xfId="77"/>
    <cellStyle name="_4618  div bal F09" xfId="78"/>
    <cellStyle name="_4618  div bal F09_Book1 (3)" xfId="79"/>
    <cellStyle name="_4618  div bal F09_Book3" xfId="80"/>
    <cellStyle name="_4618  div bal F09_Quick est Q2 F10 MD" xfId="81"/>
    <cellStyle name="_5.01.2007" xfId="82"/>
    <cellStyle name="_AcAug09 - New Format" xfId="83"/>
    <cellStyle name="_Advances Summ (2)" xfId="84"/>
    <cellStyle name="_AGENCY EXPOSUR Dec-2006" xfId="85"/>
    <cellStyle name="_Airtel data for aug " xfId="86"/>
    <cellStyle name="_Airtel SLA (2)" xfId="87"/>
    <cellStyle name="_All India AOwise Budget" xfId="88"/>
    <cellStyle name="_All India Sales Figure" xfId="89"/>
    <cellStyle name="_AMC - DG INST Summary Details" xfId="90"/>
    <cellStyle name="_AMC MATRIX  PDCA" xfId="91"/>
    <cellStyle name="_AMC MATRIX  PDCA F-09" xfId="92"/>
    <cellStyle name="_AMT PLAN AUG" xfId="93"/>
    <cellStyle name="_AO final working Jan" xfId="94"/>
    <cellStyle name="_AOwise Teams (MP)TTL" xfId="95"/>
    <cellStyle name="_Bdgt PL" xfId="96"/>
    <cellStyle name="_Bdgt PL_PL Blue Chip Dec 10  M&amp;M Standalone" xfId="97"/>
    <cellStyle name="_Billing details S&amp;E FY09" xfId="98"/>
    <cellStyle name="_BILLS RECEIVED FROM MAGIECS" xfId="99"/>
    <cellStyle name="_BILLS RECEIVED FROM MAGIECS_Final of BUDGET FORMATS 031209" xfId="100"/>
    <cellStyle name="_BILLS RECEIVED FROM MAGIECS_Rev exp - PPT Backup" xfId="101"/>
    <cellStyle name="_BKS MOP 08-09 FINAL" xfId="102"/>
    <cellStyle name="_Book1 (17)" xfId="103"/>
    <cellStyle name="_Book1 (4)" xfId="104"/>
    <cellStyle name="_Book1 xls F-10 policy" xfId="105"/>
    <cellStyle name="_Book2 (2)" xfId="106"/>
    <cellStyle name="_Book2 (2)_Book1 (3)" xfId="107"/>
    <cellStyle name="_Book2 (2)_Book3" xfId="108"/>
    <cellStyle name="_Book2 (2)_Quick est Q2 F10 MD" xfId="109"/>
    <cellStyle name="_Book7 (2)" xfId="110"/>
    <cellStyle name="_Bud ppt backup V1" xfId="111"/>
    <cellStyle name="_Bud ppt backup V1_Book1 (3)" xfId="112"/>
    <cellStyle name="_Bud ppt backup V1_Book3" xfId="113"/>
    <cellStyle name="_Bud ppt backup V1_Quick est Q2 F10 MD" xfId="114"/>
    <cellStyle name="_Budget F 2009- 2011-Ver 5" xfId="115"/>
    <cellStyle name="_Budget F 2009- 2011-Ver 5_Book1 (3)" xfId="116"/>
    <cellStyle name="_Budget F 2009- 2011-Ver 5_Book3" xfId="117"/>
    <cellStyle name="_Budget F 2009- 2011-Ver 5_Quick est Q2 F10 MD" xfId="118"/>
    <cellStyle name="_Budget F 2010- 2012 -V3" xfId="119"/>
    <cellStyle name="_Budget F 2010- 2012 -V3_Book1 (3)" xfId="120"/>
    <cellStyle name="_Budget F 2010- 2012 -V3_Book3" xfId="121"/>
    <cellStyle name="_Budget F 2010- 2012 -V3_Quick est Q2 F10 MD" xfId="122"/>
    <cellStyle name="_Budget F 2010- 2012 -V5" xfId="123"/>
    <cellStyle name="_Budget F 2010- 2012 -V5_Book1 (3)" xfId="124"/>
    <cellStyle name="_Budget F 2010- 2012 -V5_Book3" xfId="125"/>
    <cellStyle name="_Budget F 2010- 2012 -V5_Quick est Q2 F10 MD" xfId="126"/>
    <cellStyle name="_Budget F08 R5 for F08 Taxestimates Dec07 -R1" xfId="127"/>
    <cellStyle name="_Budget F08 R5 for F08 Taxestimates Dec07 -R1_Book1 (3)" xfId="128"/>
    <cellStyle name="_Budget F08 R5 for F08 Taxestimates Dec07 -R1_Book3" xfId="129"/>
    <cellStyle name="_Budget F08 R5 for F08 Taxestimates Dec07 -R1_Quick est Q2 F10 MD" xfId="130"/>
    <cellStyle name="_Budget F08 R5 for F08 Taxestimates FEB08" xfId="131"/>
    <cellStyle name="_Budget F08 R5 for F08 Taxestimates FEB08_Book1 (3)" xfId="132"/>
    <cellStyle name="_Budget F08 R5 for F08 Taxestimates FEB08_Book3" xfId="133"/>
    <cellStyle name="_Budget F08 R5 for F08 Taxestimates FEB08_Quick est Q2 F10 MD" xfId="134"/>
    <cellStyle name="_CLOSING ADVANCE" xfId="135"/>
    <cellStyle name="_Contract East" xfId="136"/>
    <cellStyle name="_Copy of F-10 Policy Retail Head " xfId="137"/>
    <cellStyle name="_Corporate Budget F2010 - With initiative" xfId="138"/>
    <cellStyle name="_Cumm Collection Plan-Oct'2006" xfId="139"/>
    <cellStyle name="_Depn Reco-Quarter II" xfId="140"/>
    <cellStyle name="_Depn Reco-Quarter II_Final of BUDGET FORMATS 031209" xfId="141"/>
    <cellStyle name="_Depn Reco-Quarter II_Rev exp - PPT Backup" xfId="142"/>
    <cellStyle name="_DESPATCH - AUGUST'07" xfId="143"/>
    <cellStyle name="_DESPATCH - JULY'07" xfId="144"/>
    <cellStyle name="_DESPATCH - JUNE'07" xfId="145"/>
    <cellStyle name="_DG BILLING OCTOBER - 53930 ONWARDS" xfId="146"/>
    <cellStyle name="_DISPATCH - OCTOBE'2007" xfId="147"/>
    <cellStyle name="_DISPATCH - SEPTEMBER'2007" xfId="148"/>
    <cellStyle name="_dlrmonthlyreport MASTRE KATNI F-09" xfId="149"/>
    <cellStyle name="_dlrmonthlyreport_ NG master0809" xfId="150"/>
    <cellStyle name="_EAST PDCA F-09" xfId="151"/>
    <cellStyle name="_EAST PDCA Feb F-09" xfId="152"/>
    <cellStyle name="_EAST PDCA Mar F-09" xfId="153"/>
    <cellStyle name="_East Policy F-09 plan 02042008" xfId="154"/>
    <cellStyle name="_East Team 3 B" xfId="155"/>
    <cellStyle name="_EAST VARUN PDCA-Dec" xfId="156"/>
    <cellStyle name="_F08 10 Travel Jan" xfId="157"/>
    <cellStyle name="_F08 12 Travel Mar" xfId="158"/>
    <cellStyle name="_F08 8 Travel Nov" xfId="159"/>
    <cellStyle name="_F08 9 Travel Dec" xfId="160"/>
    <cellStyle name="_F09 10 Incentive Jan" xfId="161"/>
    <cellStyle name="_F09 12 Incentive Mar" xfId="162"/>
    <cellStyle name="_F09 8 Incentive Nov" xfId="163"/>
    <cellStyle name="_F09 9 Incentive Dec" xfId="164"/>
    <cellStyle name="_F-09 Policy Retail Head (1 3 2007)" xfId="165"/>
    <cellStyle name="_F10 AO-Modelwise Billing" xfId="166"/>
    <cellStyle name="_F10 AO-Modelwise Billing Revised" xfId="167"/>
    <cellStyle name="_F10 June  Plan " xfId="168"/>
    <cellStyle name="_F-10 plan east" xfId="169"/>
    <cellStyle name="_F-10 Policy Retail Head" xfId="170"/>
    <cellStyle name="_F-10 Policy Retail Head " xfId="171"/>
    <cellStyle name="_F11 AO-Modelwise Act Billing" xfId="172"/>
    <cellStyle name="_F11 AO-Modelwise Actual Billing" xfId="173"/>
    <cellStyle name="_FEBRUARY'07" xfId="174"/>
    <cellStyle name="_FERMIER-5-54474" xfId="175"/>
    <cellStyle name="_Fes final sales SANDEEP" xfId="176"/>
    <cellStyle name="_Fes final sales SANDEEP_Book1 (3)" xfId="177"/>
    <cellStyle name="_Fes final sales SANDEEP_Book3" xfId="178"/>
    <cellStyle name="_Fes final sales SANDEEP_Quick est Q2 F10 MD" xfId="179"/>
    <cellStyle name="_FES REV EXP BUDGET F10-V5" xfId="180"/>
    <cellStyle name="_FES REV EXP BUDGET F10-V5_Book1 (3)" xfId="181"/>
    <cellStyle name="_FES REV EXP BUDGET F10-V5_Book3" xfId="182"/>
    <cellStyle name="_FES REV EXP BUDGET F10-V5_Quick est Q2 F10 MD" xfId="183"/>
    <cellStyle name="_FES SERVICE Income" xfId="184"/>
    <cellStyle name="_FES SERVICE Income_Book1 (3)" xfId="185"/>
    <cellStyle name="_FES SERVICE Income_Book3" xfId="186"/>
    <cellStyle name="_FES SERVICE Income_Quick est Q2 F10 MD" xfId="187"/>
    <cellStyle name="_Final Budget F08 R5 for F08 Taxestimates Dec07 -R1" xfId="188"/>
    <cellStyle name="_Final Budget F08 R5 for F08 Taxestimates Dec07 -R1_Book1 (3)" xfId="189"/>
    <cellStyle name="_Final Budget F08 R5 for F08 Taxestimates Dec07 -R1_Book3" xfId="190"/>
    <cellStyle name="_Final Budget F08 R5 for F08 Taxestimates Dec07 -R1_Quick est Q2 F10 MD" xfId="191"/>
    <cellStyle name="_final DESPATCH REGISTER as on July ' 07 11" xfId="192"/>
    <cellStyle name="_FIXED ASSETS Budget F09_271207 (2)" xfId="193"/>
    <cellStyle name="_FIXED ASSETS Budget F09_271207 (2)_Book1 (3)" xfId="194"/>
    <cellStyle name="_FIXED ASSETS Budget F09_271207 (2)_Book3" xfId="195"/>
    <cellStyle name="_FIXED ASSETS Budget F09_271207 (2)_Quick est Q2 F10 MD" xfId="196"/>
    <cellStyle name="_FORM 3B" xfId="197"/>
    <cellStyle name="_FORMAT CASH FLOW F 2009_ver_1.0" xfId="198"/>
    <cellStyle name="_Format for sales review" xfId="199"/>
    <cellStyle name="_GTL-GUJ-54363" xfId="200"/>
    <cellStyle name="_Hire &amp; Services" xfId="201"/>
    <cellStyle name="_I&amp;C Compile" xfId="202"/>
    <cellStyle name="_ICICI_DET" xfId="203"/>
    <cellStyle name="_IDEA-15-54479" xfId="204"/>
    <cellStyle name="_Ishwar PDCA-march- F-09 updated 080508" xfId="205"/>
    <cellStyle name="_LTP 11-13" xfId="206"/>
    <cellStyle name="_Market Dominance - Consol" xfId="207"/>
    <cellStyle name="_Model Wise Billing Sep'09" xfId="208"/>
    <cellStyle name="_Model wise Plan  Act" xfId="209"/>
    <cellStyle name="_Models Description F10" xfId="210"/>
    <cellStyle name="_modelwise billing" xfId="211"/>
    <cellStyle name="_Monthly Accounts (SBU) July 08 (2)" xfId="212"/>
    <cellStyle name="_Monthly Accounts (SBU) July 08 (2)_Book1 (3)" xfId="213"/>
    <cellStyle name="_Monthly Accounts (SBU) July 08 (2)_Book3" xfId="214"/>
    <cellStyle name="_Monthly Accounts (SBU) July 08 (2)_Quick est Q2 F10 MD" xfId="215"/>
    <cellStyle name="_Monthly Accounts (SBU) Oct 07 (2)" xfId="216"/>
    <cellStyle name="_Monthly Accounts (SBU) Oct 07 (2)_Book1 (3)" xfId="217"/>
    <cellStyle name="_Monthly Accounts (SBU) Oct 07 (2)_Book3" xfId="218"/>
    <cellStyle name="_Monthly Accounts (SBU) Oct 07 (2)_Quick est Q2 F10 MD" xfId="219"/>
    <cellStyle name="_MOP OF EAST TEAM 14042008" xfId="220"/>
    <cellStyle name="_MOP-FINAL GOYAL FY09 07032008" xfId="221"/>
    <cellStyle name="_Mss plus Weekly trends" xfId="222"/>
    <cellStyle name="_New Format-Monthly file-Sept 08" xfId="223"/>
    <cellStyle name="_New Format-Monthly file-Sept 08_Final of BUDGET FORMATS 031209" xfId="224"/>
    <cellStyle name="_New Format-Monthly file-Sept 08_Rev exp - PPT Backup" xfId="225"/>
    <cellStyle name="_NPDCA-AUG08 - Copy" xfId="226"/>
    <cellStyle name="_OP Budget F 2010- 2012 -V1" xfId="227"/>
    <cellStyle name="_OP Budget F 2010- 2012 -V1_Book1 (3)" xfId="228"/>
    <cellStyle name="_OP Budget F 2010- 2012 -V1_Book3" xfId="229"/>
    <cellStyle name="_OP Budget F 2010- 2012 -V1_Quick est Q2 F10 MD" xfId="230"/>
    <cellStyle name="_PDCA South &amp; East NG May08" xfId="231"/>
    <cellStyle name="_PDCA South &amp; East NG Nov08" xfId="232"/>
    <cellStyle name="_PDCA SOUTH EAST NG Mar08" xfId="233"/>
    <cellStyle name="_PL Tax Estimate SBU FEB08" xfId="234"/>
    <cellStyle name="_PL Tax Estimate SBU FEB08_Book1 (3)" xfId="235"/>
    <cellStyle name="_PL Tax Estimate SBU FEB08_Book3" xfId="236"/>
    <cellStyle name="_PL Tax Estimate SBU FEB08_Quick est Q2 F10 MD" xfId="237"/>
    <cellStyle name="_Policy F-09 plan 02042008" xfId="238"/>
    <cellStyle name="_Q3 F10" xfId="239"/>
    <cellStyle name="_Reco Aug Mar Per Cost" xfId="240"/>
    <cellStyle name="_Reports 30.06.2008 South East" xfId="241"/>
    <cellStyle name="_retail Complaint register  SLA" xfId="242"/>
    <cellStyle name="_RETAIL SLA - JULY - SOUTH" xfId="243"/>
    <cellStyle name="_RHP.MMFSL F07" xfId="244"/>
    <cellStyle name="_RTL-SHILONG-2.5-54381" xfId="245"/>
    <cellStyle name="_RTL-SHIMLA-2.5-54209" xfId="246"/>
    <cellStyle name="_SBU Confirmation-4618" xfId="247"/>
    <cellStyle name="_SBU Confirmation-4618_Book1 (3)" xfId="248"/>
    <cellStyle name="_SBU Confirmation-4618_Book3" xfId="249"/>
    <cellStyle name="_SBU Confirmation-4618_Quick est Q2 F10 MD" xfId="250"/>
    <cellStyle name="_SCBFLEXI.DETAILS" xfId="251"/>
    <cellStyle name="_Sheet1" xfId="252"/>
    <cellStyle name="_TAMILNADU-10-54382" xfId="253"/>
    <cellStyle name="_tractor formats1" xfId="254"/>
    <cellStyle name="_travel working" xfId="255"/>
    <cellStyle name="_Updated S &amp; E Planning n Budget 2010 - 20022009" xfId="256"/>
    <cellStyle name="_UTIBK.HUNDIDET" xfId="257"/>
    <cellStyle name="_Varun 3 B" xfId="258"/>
    <cellStyle name="_Varun PDCA F-09" xfId="259"/>
    <cellStyle name="_Varun PDCA-Apr- F-09 updated 080508" xfId="260"/>
    <cellStyle name="_Warranty Cost (5)" xfId="261"/>
    <cellStyle name="_working for int" xfId="262"/>
    <cellStyle name="_Yearly WarrantyCoupon Schedule" xfId="263"/>
    <cellStyle name="_ZONEWISE REV EXP MKTG" xfId="264"/>
    <cellStyle name="=C:\WINNT\SYSTEM32\COMMAND.COM" xfId="265"/>
    <cellStyle name="=C:\WINNT\SYSTEM32\COMMAND.COM 2" xfId="266"/>
    <cellStyle name="\¦ÏÝÌnCp[N" xfId="267"/>
    <cellStyle name="nCp[N" xfId="268"/>
    <cellStyle name="20% - Accent1 10" xfId="269"/>
    <cellStyle name="20% - Accent1 11" xfId="270"/>
    <cellStyle name="20% - Accent1 12" xfId="271"/>
    <cellStyle name="20% - Accent1 13" xfId="272"/>
    <cellStyle name="20% - Accent1 14" xfId="273"/>
    <cellStyle name="20% - Accent1 15" xfId="274"/>
    <cellStyle name="20% - Accent1 16" xfId="275"/>
    <cellStyle name="20% - Accent1 17" xfId="276"/>
    <cellStyle name="20% - Accent1 18" xfId="277"/>
    <cellStyle name="20% - Accent1 19" xfId="278"/>
    <cellStyle name="20% - Accent1 2" xfId="279"/>
    <cellStyle name="20% - Accent1 2 2" xfId="280"/>
    <cellStyle name="20% - Accent1 2 3" xfId="281"/>
    <cellStyle name="20% - Accent1 2 4" xfId="282"/>
    <cellStyle name="20% - Accent1 2 5" xfId="283"/>
    <cellStyle name="20% - Accent1 2 6" xfId="284"/>
    <cellStyle name="20% - Accent1 20" xfId="285"/>
    <cellStyle name="20% - Accent1 21" xfId="286"/>
    <cellStyle name="20% - Accent1 22" xfId="287"/>
    <cellStyle name="20% - Accent1 23" xfId="288"/>
    <cellStyle name="20% - Accent1 24" xfId="289"/>
    <cellStyle name="20% - Accent1 25" xfId="290"/>
    <cellStyle name="20% - Accent1 26" xfId="291"/>
    <cellStyle name="20% - Accent1 27" xfId="292"/>
    <cellStyle name="20% - Accent1 28" xfId="293"/>
    <cellStyle name="20% - Accent1 29" xfId="294"/>
    <cellStyle name="20% - Accent1 3" xfId="295"/>
    <cellStyle name="20% - Accent1 30" xfId="296"/>
    <cellStyle name="20% - Accent1 31" xfId="297"/>
    <cellStyle name="20% - Accent1 32" xfId="298"/>
    <cellStyle name="20% - Accent1 33" xfId="299"/>
    <cellStyle name="20% - Accent1 34" xfId="300"/>
    <cellStyle name="20% - Accent1 35" xfId="301"/>
    <cellStyle name="20% - Accent1 36" xfId="302"/>
    <cellStyle name="20% - Accent1 37" xfId="303"/>
    <cellStyle name="20% - Accent1 38" xfId="304"/>
    <cellStyle name="20% - Accent1 39" xfId="305"/>
    <cellStyle name="20% - Accent1 4" xfId="306"/>
    <cellStyle name="20% - Accent1 40" xfId="307"/>
    <cellStyle name="20% - Accent1 41" xfId="308"/>
    <cellStyle name="20% - Accent1 42" xfId="309"/>
    <cellStyle name="20% - Accent1 43" xfId="310"/>
    <cellStyle name="20% - Accent1 44" xfId="311"/>
    <cellStyle name="20% - Accent1 45" xfId="312"/>
    <cellStyle name="20% - Accent1 46" xfId="313"/>
    <cellStyle name="20% - Accent1 47" xfId="314"/>
    <cellStyle name="20% - Accent1 48" xfId="315"/>
    <cellStyle name="20% - Accent1 49" xfId="316"/>
    <cellStyle name="20% - Accent1 5" xfId="317"/>
    <cellStyle name="20% - Accent1 50" xfId="318"/>
    <cellStyle name="20% - Accent1 51" xfId="319"/>
    <cellStyle name="20% - Accent1 52" xfId="320"/>
    <cellStyle name="20% - Accent1 53" xfId="321"/>
    <cellStyle name="20% - Accent1 54" xfId="322"/>
    <cellStyle name="20% - Accent1 55" xfId="323"/>
    <cellStyle name="20% - Accent1 56" xfId="324"/>
    <cellStyle name="20% - Accent1 57" xfId="325"/>
    <cellStyle name="20% - Accent1 58" xfId="326"/>
    <cellStyle name="20% - Accent1 59" xfId="327"/>
    <cellStyle name="20% - Accent1 6" xfId="328"/>
    <cellStyle name="20% - Accent1 60" xfId="329"/>
    <cellStyle name="20% - Accent1 61" xfId="330"/>
    <cellStyle name="20% - Accent1 62" xfId="331"/>
    <cellStyle name="20% - Accent1 63" xfId="332"/>
    <cellStyle name="20% - Accent1 64" xfId="333"/>
    <cellStyle name="20% - Accent1 65" xfId="334"/>
    <cellStyle name="20% - Accent1 66" xfId="335"/>
    <cellStyle name="20% - Accent1 67" xfId="336"/>
    <cellStyle name="20% - Accent1 68" xfId="337"/>
    <cellStyle name="20% - Accent1 69" xfId="338"/>
    <cellStyle name="20% - Accent1 7" xfId="339"/>
    <cellStyle name="20% - Accent1 70" xfId="340"/>
    <cellStyle name="20% - Accent1 71" xfId="341"/>
    <cellStyle name="20% - Accent1 72" xfId="342"/>
    <cellStyle name="20% - Accent1 73" xfId="343"/>
    <cellStyle name="20% - Accent1 74" xfId="344"/>
    <cellStyle name="20% - Accent1 75" xfId="345"/>
    <cellStyle name="20% - Accent1 76" xfId="346"/>
    <cellStyle name="20% - Accent1 77" xfId="347"/>
    <cellStyle name="20% - Accent1 78" xfId="348"/>
    <cellStyle name="20% - Accent1 79" xfId="349"/>
    <cellStyle name="20% - Accent1 8" xfId="350"/>
    <cellStyle name="20% - Accent1 80" xfId="351"/>
    <cellStyle name="20% - Accent1 9" xfId="352"/>
    <cellStyle name="20% - Accent2 10" xfId="353"/>
    <cellStyle name="20% - Accent2 11" xfId="354"/>
    <cellStyle name="20% - Accent2 12" xfId="355"/>
    <cellStyle name="20% - Accent2 13" xfId="356"/>
    <cellStyle name="20% - Accent2 14" xfId="357"/>
    <cellStyle name="20% - Accent2 15" xfId="358"/>
    <cellStyle name="20% - Accent2 16" xfId="359"/>
    <cellStyle name="20% - Accent2 17" xfId="360"/>
    <cellStyle name="20% - Accent2 18" xfId="361"/>
    <cellStyle name="20% - Accent2 19" xfId="362"/>
    <cellStyle name="20% - Accent2 2" xfId="363"/>
    <cellStyle name="20% - Accent2 2 2" xfId="364"/>
    <cellStyle name="20% - Accent2 2 3" xfId="365"/>
    <cellStyle name="20% - Accent2 2 4" xfId="366"/>
    <cellStyle name="20% - Accent2 2 5" xfId="367"/>
    <cellStyle name="20% - Accent2 2 6" xfId="368"/>
    <cellStyle name="20% - Accent2 20" xfId="369"/>
    <cellStyle name="20% - Accent2 21" xfId="370"/>
    <cellStyle name="20% - Accent2 22" xfId="371"/>
    <cellStyle name="20% - Accent2 23" xfId="372"/>
    <cellStyle name="20% - Accent2 24" xfId="373"/>
    <cellStyle name="20% - Accent2 25" xfId="374"/>
    <cellStyle name="20% - Accent2 26" xfId="375"/>
    <cellStyle name="20% - Accent2 27" xfId="376"/>
    <cellStyle name="20% - Accent2 28" xfId="377"/>
    <cellStyle name="20% - Accent2 29" xfId="378"/>
    <cellStyle name="20% - Accent2 3" xfId="379"/>
    <cellStyle name="20% - Accent2 30" xfId="380"/>
    <cellStyle name="20% - Accent2 31" xfId="381"/>
    <cellStyle name="20% - Accent2 32" xfId="382"/>
    <cellStyle name="20% - Accent2 33" xfId="383"/>
    <cellStyle name="20% - Accent2 34" xfId="384"/>
    <cellStyle name="20% - Accent2 35" xfId="385"/>
    <cellStyle name="20% - Accent2 36" xfId="386"/>
    <cellStyle name="20% - Accent2 37" xfId="387"/>
    <cellStyle name="20% - Accent2 38" xfId="388"/>
    <cellStyle name="20% - Accent2 39" xfId="389"/>
    <cellStyle name="20% - Accent2 4" xfId="390"/>
    <cellStyle name="20% - Accent2 40" xfId="391"/>
    <cellStyle name="20% - Accent2 41" xfId="392"/>
    <cellStyle name="20% - Accent2 42" xfId="393"/>
    <cellStyle name="20% - Accent2 43" xfId="394"/>
    <cellStyle name="20% - Accent2 44" xfId="395"/>
    <cellStyle name="20% - Accent2 45" xfId="396"/>
    <cellStyle name="20% - Accent2 46" xfId="397"/>
    <cellStyle name="20% - Accent2 47" xfId="398"/>
    <cellStyle name="20% - Accent2 48" xfId="399"/>
    <cellStyle name="20% - Accent2 49" xfId="400"/>
    <cellStyle name="20% - Accent2 5" xfId="401"/>
    <cellStyle name="20% - Accent2 50" xfId="402"/>
    <cellStyle name="20% - Accent2 51" xfId="403"/>
    <cellStyle name="20% - Accent2 52" xfId="404"/>
    <cellStyle name="20% - Accent2 53" xfId="405"/>
    <cellStyle name="20% - Accent2 54" xfId="406"/>
    <cellStyle name="20% - Accent2 55" xfId="407"/>
    <cellStyle name="20% - Accent2 56" xfId="408"/>
    <cellStyle name="20% - Accent2 57" xfId="409"/>
    <cellStyle name="20% - Accent2 58" xfId="410"/>
    <cellStyle name="20% - Accent2 59" xfId="411"/>
    <cellStyle name="20% - Accent2 6" xfId="412"/>
    <cellStyle name="20% - Accent2 60" xfId="413"/>
    <cellStyle name="20% - Accent2 61" xfId="414"/>
    <cellStyle name="20% - Accent2 62" xfId="415"/>
    <cellStyle name="20% - Accent2 63" xfId="416"/>
    <cellStyle name="20% - Accent2 64" xfId="417"/>
    <cellStyle name="20% - Accent2 65" xfId="418"/>
    <cellStyle name="20% - Accent2 66" xfId="419"/>
    <cellStyle name="20% - Accent2 67" xfId="420"/>
    <cellStyle name="20% - Accent2 68" xfId="421"/>
    <cellStyle name="20% - Accent2 69" xfId="422"/>
    <cellStyle name="20% - Accent2 7" xfId="423"/>
    <cellStyle name="20% - Accent2 70" xfId="424"/>
    <cellStyle name="20% - Accent2 71" xfId="425"/>
    <cellStyle name="20% - Accent2 72" xfId="426"/>
    <cellStyle name="20% - Accent2 73" xfId="427"/>
    <cellStyle name="20% - Accent2 74" xfId="428"/>
    <cellStyle name="20% - Accent2 75" xfId="429"/>
    <cellStyle name="20% - Accent2 76" xfId="430"/>
    <cellStyle name="20% - Accent2 77" xfId="431"/>
    <cellStyle name="20% - Accent2 78" xfId="432"/>
    <cellStyle name="20% - Accent2 79" xfId="433"/>
    <cellStyle name="20% - Accent2 8" xfId="434"/>
    <cellStyle name="20% - Accent2 80" xfId="435"/>
    <cellStyle name="20% - Accent2 9" xfId="436"/>
    <cellStyle name="20% - Accent3 10" xfId="437"/>
    <cellStyle name="20% - Accent3 11" xfId="438"/>
    <cellStyle name="20% - Accent3 12" xfId="439"/>
    <cellStyle name="20% - Accent3 13" xfId="440"/>
    <cellStyle name="20% - Accent3 14" xfId="441"/>
    <cellStyle name="20% - Accent3 15" xfId="442"/>
    <cellStyle name="20% - Accent3 16" xfId="443"/>
    <cellStyle name="20% - Accent3 17" xfId="444"/>
    <cellStyle name="20% - Accent3 18" xfId="445"/>
    <cellStyle name="20% - Accent3 19" xfId="446"/>
    <cellStyle name="20% - Accent3 2" xfId="447"/>
    <cellStyle name="20% - Accent3 2 2" xfId="448"/>
    <cellStyle name="20% - Accent3 2 3" xfId="449"/>
    <cellStyle name="20% - Accent3 2 4" xfId="450"/>
    <cellStyle name="20% - Accent3 2 5" xfId="451"/>
    <cellStyle name="20% - Accent3 2 6" xfId="452"/>
    <cellStyle name="20% - Accent3 20" xfId="453"/>
    <cellStyle name="20% - Accent3 21" xfId="454"/>
    <cellStyle name="20% - Accent3 22" xfId="455"/>
    <cellStyle name="20% - Accent3 23" xfId="456"/>
    <cellStyle name="20% - Accent3 24" xfId="457"/>
    <cellStyle name="20% - Accent3 25" xfId="458"/>
    <cellStyle name="20% - Accent3 26" xfId="459"/>
    <cellStyle name="20% - Accent3 27" xfId="460"/>
    <cellStyle name="20% - Accent3 28" xfId="461"/>
    <cellStyle name="20% - Accent3 29" xfId="462"/>
    <cellStyle name="20% - Accent3 3" xfId="463"/>
    <cellStyle name="20% - Accent3 30" xfId="464"/>
    <cellStyle name="20% - Accent3 31" xfId="465"/>
    <cellStyle name="20% - Accent3 32" xfId="466"/>
    <cellStyle name="20% - Accent3 33" xfId="467"/>
    <cellStyle name="20% - Accent3 34" xfId="468"/>
    <cellStyle name="20% - Accent3 35" xfId="469"/>
    <cellStyle name="20% - Accent3 36" xfId="470"/>
    <cellStyle name="20% - Accent3 37" xfId="471"/>
    <cellStyle name="20% - Accent3 38" xfId="472"/>
    <cellStyle name="20% - Accent3 39" xfId="473"/>
    <cellStyle name="20% - Accent3 4" xfId="474"/>
    <cellStyle name="20% - Accent3 40" xfId="475"/>
    <cellStyle name="20% - Accent3 41" xfId="476"/>
    <cellStyle name="20% - Accent3 42" xfId="477"/>
    <cellStyle name="20% - Accent3 43" xfId="478"/>
    <cellStyle name="20% - Accent3 44" xfId="479"/>
    <cellStyle name="20% - Accent3 45" xfId="480"/>
    <cellStyle name="20% - Accent3 46" xfId="481"/>
    <cellStyle name="20% - Accent3 47" xfId="482"/>
    <cellStyle name="20% - Accent3 48" xfId="483"/>
    <cellStyle name="20% - Accent3 49" xfId="484"/>
    <cellStyle name="20% - Accent3 5" xfId="485"/>
    <cellStyle name="20% - Accent3 50" xfId="486"/>
    <cellStyle name="20% - Accent3 51" xfId="487"/>
    <cellStyle name="20% - Accent3 52" xfId="488"/>
    <cellStyle name="20% - Accent3 53" xfId="489"/>
    <cellStyle name="20% - Accent3 54" xfId="490"/>
    <cellStyle name="20% - Accent3 55" xfId="491"/>
    <cellStyle name="20% - Accent3 56" xfId="492"/>
    <cellStyle name="20% - Accent3 57" xfId="493"/>
    <cellStyle name="20% - Accent3 58" xfId="494"/>
    <cellStyle name="20% - Accent3 59" xfId="495"/>
    <cellStyle name="20% - Accent3 6" xfId="496"/>
    <cellStyle name="20% - Accent3 60" xfId="497"/>
    <cellStyle name="20% - Accent3 61" xfId="498"/>
    <cellStyle name="20% - Accent3 62" xfId="499"/>
    <cellStyle name="20% - Accent3 63" xfId="500"/>
    <cellStyle name="20% - Accent3 64" xfId="501"/>
    <cellStyle name="20% - Accent3 65" xfId="502"/>
    <cellStyle name="20% - Accent3 66" xfId="503"/>
    <cellStyle name="20% - Accent3 67" xfId="504"/>
    <cellStyle name="20% - Accent3 68" xfId="505"/>
    <cellStyle name="20% - Accent3 69" xfId="506"/>
    <cellStyle name="20% - Accent3 7" xfId="507"/>
    <cellStyle name="20% - Accent3 70" xfId="508"/>
    <cellStyle name="20% - Accent3 71" xfId="509"/>
    <cellStyle name="20% - Accent3 72" xfId="510"/>
    <cellStyle name="20% - Accent3 73" xfId="511"/>
    <cellStyle name="20% - Accent3 74" xfId="512"/>
    <cellStyle name="20% - Accent3 75" xfId="513"/>
    <cellStyle name="20% - Accent3 76" xfId="514"/>
    <cellStyle name="20% - Accent3 77" xfId="515"/>
    <cellStyle name="20% - Accent3 78" xfId="516"/>
    <cellStyle name="20% - Accent3 79" xfId="517"/>
    <cellStyle name="20% - Accent3 8" xfId="518"/>
    <cellStyle name="20% - Accent3 80" xfId="519"/>
    <cellStyle name="20% - Accent3 9" xfId="520"/>
    <cellStyle name="20% - Accent4 10" xfId="521"/>
    <cellStyle name="20% - Accent4 11" xfId="522"/>
    <cellStyle name="20% - Accent4 12" xfId="523"/>
    <cellStyle name="20% - Accent4 13" xfId="524"/>
    <cellStyle name="20% - Accent4 14" xfId="525"/>
    <cellStyle name="20% - Accent4 15" xfId="526"/>
    <cellStyle name="20% - Accent4 16" xfId="527"/>
    <cellStyle name="20% - Accent4 17" xfId="528"/>
    <cellStyle name="20% - Accent4 18" xfId="529"/>
    <cellStyle name="20% - Accent4 19" xfId="530"/>
    <cellStyle name="20% - Accent4 2" xfId="531"/>
    <cellStyle name="20% - Accent4 2 2" xfId="532"/>
    <cellStyle name="20% - Accent4 2 3" xfId="533"/>
    <cellStyle name="20% - Accent4 2 4" xfId="534"/>
    <cellStyle name="20% - Accent4 2 5" xfId="535"/>
    <cellStyle name="20% - Accent4 2 6" xfId="536"/>
    <cellStyle name="20% - Accent4 20" xfId="537"/>
    <cellStyle name="20% - Accent4 21" xfId="538"/>
    <cellStyle name="20% - Accent4 22" xfId="539"/>
    <cellStyle name="20% - Accent4 23" xfId="540"/>
    <cellStyle name="20% - Accent4 24" xfId="541"/>
    <cellStyle name="20% - Accent4 25" xfId="542"/>
    <cellStyle name="20% - Accent4 26" xfId="543"/>
    <cellStyle name="20% - Accent4 27" xfId="544"/>
    <cellStyle name="20% - Accent4 28" xfId="545"/>
    <cellStyle name="20% - Accent4 29" xfId="546"/>
    <cellStyle name="20% - Accent4 3" xfId="547"/>
    <cellStyle name="20% - Accent4 30" xfId="548"/>
    <cellStyle name="20% - Accent4 31" xfId="549"/>
    <cellStyle name="20% - Accent4 32" xfId="550"/>
    <cellStyle name="20% - Accent4 33" xfId="551"/>
    <cellStyle name="20% - Accent4 34" xfId="552"/>
    <cellStyle name="20% - Accent4 35" xfId="553"/>
    <cellStyle name="20% - Accent4 36" xfId="554"/>
    <cellStyle name="20% - Accent4 37" xfId="555"/>
    <cellStyle name="20% - Accent4 38" xfId="556"/>
    <cellStyle name="20% - Accent4 39" xfId="557"/>
    <cellStyle name="20% - Accent4 4" xfId="558"/>
    <cellStyle name="20% - Accent4 40" xfId="559"/>
    <cellStyle name="20% - Accent4 41" xfId="560"/>
    <cellStyle name="20% - Accent4 42" xfId="561"/>
    <cellStyle name="20% - Accent4 43" xfId="562"/>
    <cellStyle name="20% - Accent4 44" xfId="563"/>
    <cellStyle name="20% - Accent4 45" xfId="564"/>
    <cellStyle name="20% - Accent4 46" xfId="565"/>
    <cellStyle name="20% - Accent4 47" xfId="566"/>
    <cellStyle name="20% - Accent4 48" xfId="567"/>
    <cellStyle name="20% - Accent4 49" xfId="568"/>
    <cellStyle name="20% - Accent4 5" xfId="569"/>
    <cellStyle name="20% - Accent4 50" xfId="570"/>
    <cellStyle name="20% - Accent4 51" xfId="571"/>
    <cellStyle name="20% - Accent4 52" xfId="572"/>
    <cellStyle name="20% - Accent4 53" xfId="573"/>
    <cellStyle name="20% - Accent4 54" xfId="574"/>
    <cellStyle name="20% - Accent4 55" xfId="575"/>
    <cellStyle name="20% - Accent4 56" xfId="576"/>
    <cellStyle name="20% - Accent4 57" xfId="577"/>
    <cellStyle name="20% - Accent4 58" xfId="578"/>
    <cellStyle name="20% - Accent4 59" xfId="579"/>
    <cellStyle name="20% - Accent4 6" xfId="580"/>
    <cellStyle name="20% - Accent4 60" xfId="581"/>
    <cellStyle name="20% - Accent4 61" xfId="582"/>
    <cellStyle name="20% - Accent4 62" xfId="583"/>
    <cellStyle name="20% - Accent4 63" xfId="584"/>
    <cellStyle name="20% - Accent4 64" xfId="585"/>
    <cellStyle name="20% - Accent4 65" xfId="586"/>
    <cellStyle name="20% - Accent4 66" xfId="587"/>
    <cellStyle name="20% - Accent4 67" xfId="588"/>
    <cellStyle name="20% - Accent4 68" xfId="589"/>
    <cellStyle name="20% - Accent4 69" xfId="590"/>
    <cellStyle name="20% - Accent4 7" xfId="591"/>
    <cellStyle name="20% - Accent4 70" xfId="592"/>
    <cellStyle name="20% - Accent4 71" xfId="593"/>
    <cellStyle name="20% - Accent4 72" xfId="594"/>
    <cellStyle name="20% - Accent4 73" xfId="595"/>
    <cellStyle name="20% - Accent4 74" xfId="596"/>
    <cellStyle name="20% - Accent4 75" xfId="597"/>
    <cellStyle name="20% - Accent4 76" xfId="598"/>
    <cellStyle name="20% - Accent4 77" xfId="599"/>
    <cellStyle name="20% - Accent4 78" xfId="600"/>
    <cellStyle name="20% - Accent4 79" xfId="601"/>
    <cellStyle name="20% - Accent4 8" xfId="602"/>
    <cellStyle name="20% - Accent4 80" xfId="603"/>
    <cellStyle name="20% - Accent4 9" xfId="604"/>
    <cellStyle name="20% - Accent5 10" xfId="605"/>
    <cellStyle name="20% - Accent5 11" xfId="606"/>
    <cellStyle name="20% - Accent5 12" xfId="607"/>
    <cellStyle name="20% - Accent5 13" xfId="608"/>
    <cellStyle name="20% - Accent5 14" xfId="609"/>
    <cellStyle name="20% - Accent5 15" xfId="610"/>
    <cellStyle name="20% - Accent5 16" xfId="611"/>
    <cellStyle name="20% - Accent5 17" xfId="612"/>
    <cellStyle name="20% - Accent5 18" xfId="613"/>
    <cellStyle name="20% - Accent5 19" xfId="614"/>
    <cellStyle name="20% - Accent5 2" xfId="615"/>
    <cellStyle name="20% - Accent5 2 2" xfId="616"/>
    <cellStyle name="20% - Accent5 2 3" xfId="617"/>
    <cellStyle name="20% - Accent5 2 4" xfId="618"/>
    <cellStyle name="20% - Accent5 2 5" xfId="619"/>
    <cellStyle name="20% - Accent5 2 6" xfId="620"/>
    <cellStyle name="20% - Accent5 20" xfId="621"/>
    <cellStyle name="20% - Accent5 21" xfId="622"/>
    <cellStyle name="20% - Accent5 22" xfId="623"/>
    <cellStyle name="20% - Accent5 23" xfId="624"/>
    <cellStyle name="20% - Accent5 24" xfId="625"/>
    <cellStyle name="20% - Accent5 25" xfId="626"/>
    <cellStyle name="20% - Accent5 26" xfId="627"/>
    <cellStyle name="20% - Accent5 27" xfId="628"/>
    <cellStyle name="20% - Accent5 28" xfId="629"/>
    <cellStyle name="20% - Accent5 29" xfId="630"/>
    <cellStyle name="20% - Accent5 3" xfId="631"/>
    <cellStyle name="20% - Accent5 30" xfId="632"/>
    <cellStyle name="20% - Accent5 31" xfId="633"/>
    <cellStyle name="20% - Accent5 32" xfId="634"/>
    <cellStyle name="20% - Accent5 33" xfId="635"/>
    <cellStyle name="20% - Accent5 34" xfId="636"/>
    <cellStyle name="20% - Accent5 35" xfId="637"/>
    <cellStyle name="20% - Accent5 36" xfId="638"/>
    <cellStyle name="20% - Accent5 37" xfId="639"/>
    <cellStyle name="20% - Accent5 38" xfId="640"/>
    <cellStyle name="20% - Accent5 39" xfId="641"/>
    <cellStyle name="20% - Accent5 4" xfId="642"/>
    <cellStyle name="20% - Accent5 40" xfId="643"/>
    <cellStyle name="20% - Accent5 41" xfId="644"/>
    <cellStyle name="20% - Accent5 42" xfId="645"/>
    <cellStyle name="20% - Accent5 43" xfId="646"/>
    <cellStyle name="20% - Accent5 44" xfId="647"/>
    <cellStyle name="20% - Accent5 45" xfId="648"/>
    <cellStyle name="20% - Accent5 46" xfId="649"/>
    <cellStyle name="20% - Accent5 47" xfId="650"/>
    <cellStyle name="20% - Accent5 48" xfId="651"/>
    <cellStyle name="20% - Accent5 49" xfId="652"/>
    <cellStyle name="20% - Accent5 5" xfId="653"/>
    <cellStyle name="20% - Accent5 50" xfId="654"/>
    <cellStyle name="20% - Accent5 51" xfId="655"/>
    <cellStyle name="20% - Accent5 52" xfId="656"/>
    <cellStyle name="20% - Accent5 53" xfId="657"/>
    <cellStyle name="20% - Accent5 54" xfId="658"/>
    <cellStyle name="20% - Accent5 55" xfId="659"/>
    <cellStyle name="20% - Accent5 56" xfId="660"/>
    <cellStyle name="20% - Accent5 57" xfId="661"/>
    <cellStyle name="20% - Accent5 58" xfId="662"/>
    <cellStyle name="20% - Accent5 59" xfId="663"/>
    <cellStyle name="20% - Accent5 6" xfId="664"/>
    <cellStyle name="20% - Accent5 60" xfId="665"/>
    <cellStyle name="20% - Accent5 61" xfId="666"/>
    <cellStyle name="20% - Accent5 62" xfId="667"/>
    <cellStyle name="20% - Accent5 63" xfId="668"/>
    <cellStyle name="20% - Accent5 64" xfId="669"/>
    <cellStyle name="20% - Accent5 65" xfId="670"/>
    <cellStyle name="20% - Accent5 66" xfId="671"/>
    <cellStyle name="20% - Accent5 67" xfId="672"/>
    <cellStyle name="20% - Accent5 68" xfId="673"/>
    <cellStyle name="20% - Accent5 69" xfId="674"/>
    <cellStyle name="20% - Accent5 7" xfId="675"/>
    <cellStyle name="20% - Accent5 70" xfId="676"/>
    <cellStyle name="20% - Accent5 71" xfId="677"/>
    <cellStyle name="20% - Accent5 72" xfId="678"/>
    <cellStyle name="20% - Accent5 73" xfId="679"/>
    <cellStyle name="20% - Accent5 74" xfId="680"/>
    <cellStyle name="20% - Accent5 75" xfId="681"/>
    <cellStyle name="20% - Accent5 76" xfId="682"/>
    <cellStyle name="20% - Accent5 77" xfId="683"/>
    <cellStyle name="20% - Accent5 78" xfId="684"/>
    <cellStyle name="20% - Accent5 79" xfId="685"/>
    <cellStyle name="20% - Accent5 8" xfId="686"/>
    <cellStyle name="20% - Accent5 80" xfId="687"/>
    <cellStyle name="20% - Accent5 9" xfId="688"/>
    <cellStyle name="20% - Accent6 10" xfId="689"/>
    <cellStyle name="20% - Accent6 11" xfId="690"/>
    <cellStyle name="20% - Accent6 12" xfId="691"/>
    <cellStyle name="20% - Accent6 13" xfId="692"/>
    <cellStyle name="20% - Accent6 14" xfId="693"/>
    <cellStyle name="20% - Accent6 15" xfId="694"/>
    <cellStyle name="20% - Accent6 16" xfId="695"/>
    <cellStyle name="20% - Accent6 17" xfId="696"/>
    <cellStyle name="20% - Accent6 18" xfId="697"/>
    <cellStyle name="20% - Accent6 19" xfId="698"/>
    <cellStyle name="20% - Accent6 2" xfId="699"/>
    <cellStyle name="20% - Accent6 2 2" xfId="700"/>
    <cellStyle name="20% - Accent6 2 3" xfId="701"/>
    <cellStyle name="20% - Accent6 2 4" xfId="702"/>
    <cellStyle name="20% - Accent6 2 5" xfId="703"/>
    <cellStyle name="20% - Accent6 2 6" xfId="704"/>
    <cellStyle name="20% - Accent6 20" xfId="705"/>
    <cellStyle name="20% - Accent6 21" xfId="706"/>
    <cellStyle name="20% - Accent6 22" xfId="707"/>
    <cellStyle name="20% - Accent6 23" xfId="708"/>
    <cellStyle name="20% - Accent6 24" xfId="709"/>
    <cellStyle name="20% - Accent6 25" xfId="710"/>
    <cellStyle name="20% - Accent6 26" xfId="711"/>
    <cellStyle name="20% - Accent6 27" xfId="712"/>
    <cellStyle name="20% - Accent6 28" xfId="713"/>
    <cellStyle name="20% - Accent6 29" xfId="714"/>
    <cellStyle name="20% - Accent6 3" xfId="715"/>
    <cellStyle name="20% - Accent6 30" xfId="716"/>
    <cellStyle name="20% - Accent6 31" xfId="717"/>
    <cellStyle name="20% - Accent6 32" xfId="718"/>
    <cellStyle name="20% - Accent6 33" xfId="719"/>
    <cellStyle name="20% - Accent6 34" xfId="720"/>
    <cellStyle name="20% - Accent6 35" xfId="721"/>
    <cellStyle name="20% - Accent6 36" xfId="722"/>
    <cellStyle name="20% - Accent6 37" xfId="723"/>
    <cellStyle name="20% - Accent6 38" xfId="724"/>
    <cellStyle name="20% - Accent6 39" xfId="725"/>
    <cellStyle name="20% - Accent6 4" xfId="726"/>
    <cellStyle name="20% - Accent6 40" xfId="727"/>
    <cellStyle name="20% - Accent6 41" xfId="728"/>
    <cellStyle name="20% - Accent6 42" xfId="729"/>
    <cellStyle name="20% - Accent6 43" xfId="730"/>
    <cellStyle name="20% - Accent6 44" xfId="731"/>
    <cellStyle name="20% - Accent6 45" xfId="732"/>
    <cellStyle name="20% - Accent6 46" xfId="733"/>
    <cellStyle name="20% - Accent6 47" xfId="734"/>
    <cellStyle name="20% - Accent6 48" xfId="735"/>
    <cellStyle name="20% - Accent6 49" xfId="736"/>
    <cellStyle name="20% - Accent6 5" xfId="737"/>
    <cellStyle name="20% - Accent6 50" xfId="738"/>
    <cellStyle name="20% - Accent6 51" xfId="739"/>
    <cellStyle name="20% - Accent6 52" xfId="740"/>
    <cellStyle name="20% - Accent6 53" xfId="741"/>
    <cellStyle name="20% - Accent6 54" xfId="742"/>
    <cellStyle name="20% - Accent6 55" xfId="743"/>
    <cellStyle name="20% - Accent6 56" xfId="744"/>
    <cellStyle name="20% - Accent6 57" xfId="745"/>
    <cellStyle name="20% - Accent6 58" xfId="746"/>
    <cellStyle name="20% - Accent6 59" xfId="747"/>
    <cellStyle name="20% - Accent6 6" xfId="748"/>
    <cellStyle name="20% - Accent6 60" xfId="749"/>
    <cellStyle name="20% - Accent6 61" xfId="750"/>
    <cellStyle name="20% - Accent6 62" xfId="751"/>
    <cellStyle name="20% - Accent6 63" xfId="752"/>
    <cellStyle name="20% - Accent6 64" xfId="753"/>
    <cellStyle name="20% - Accent6 65" xfId="754"/>
    <cellStyle name="20% - Accent6 66" xfId="755"/>
    <cellStyle name="20% - Accent6 67" xfId="756"/>
    <cellStyle name="20% - Accent6 68" xfId="757"/>
    <cellStyle name="20% - Accent6 69" xfId="758"/>
    <cellStyle name="20% - Accent6 7" xfId="759"/>
    <cellStyle name="20% - Accent6 70" xfId="760"/>
    <cellStyle name="20% - Accent6 71" xfId="761"/>
    <cellStyle name="20% - Accent6 72" xfId="762"/>
    <cellStyle name="20% - Accent6 73" xfId="763"/>
    <cellStyle name="20% - Accent6 74" xfId="764"/>
    <cellStyle name="20% - Accent6 75" xfId="765"/>
    <cellStyle name="20% - Accent6 76" xfId="766"/>
    <cellStyle name="20% - Accent6 77" xfId="767"/>
    <cellStyle name="20% - Accent6 78" xfId="768"/>
    <cellStyle name="20% - Accent6 79" xfId="769"/>
    <cellStyle name="20% - Accent6 8" xfId="770"/>
    <cellStyle name="20% - Accent6 80" xfId="771"/>
    <cellStyle name="20% - Accent6 9" xfId="772"/>
    <cellStyle name="40% - Accent1 10" xfId="773"/>
    <cellStyle name="40% - Accent1 11" xfId="774"/>
    <cellStyle name="40% - Accent1 12" xfId="775"/>
    <cellStyle name="40% - Accent1 13" xfId="776"/>
    <cellStyle name="40% - Accent1 14" xfId="777"/>
    <cellStyle name="40% - Accent1 15" xfId="778"/>
    <cellStyle name="40% - Accent1 16" xfId="779"/>
    <cellStyle name="40% - Accent1 17" xfId="780"/>
    <cellStyle name="40% - Accent1 18" xfId="781"/>
    <cellStyle name="40% - Accent1 19" xfId="782"/>
    <cellStyle name="40% - Accent1 2" xfId="783"/>
    <cellStyle name="40% - Accent1 2 2" xfId="784"/>
    <cellStyle name="40% - Accent1 2 3" xfId="785"/>
    <cellStyle name="40% - Accent1 2 4" xfId="786"/>
    <cellStyle name="40% - Accent1 2 5" xfId="787"/>
    <cellStyle name="40% - Accent1 2 6" xfId="788"/>
    <cellStyle name="40% - Accent1 20" xfId="789"/>
    <cellStyle name="40% - Accent1 21" xfId="790"/>
    <cellStyle name="40% - Accent1 22" xfId="791"/>
    <cellStyle name="40% - Accent1 23" xfId="792"/>
    <cellStyle name="40% - Accent1 24" xfId="793"/>
    <cellStyle name="40% - Accent1 25" xfId="794"/>
    <cellStyle name="40% - Accent1 26" xfId="795"/>
    <cellStyle name="40% - Accent1 27" xfId="796"/>
    <cellStyle name="40% - Accent1 28" xfId="797"/>
    <cellStyle name="40% - Accent1 29" xfId="798"/>
    <cellStyle name="40% - Accent1 3" xfId="799"/>
    <cellStyle name="40% - Accent1 30" xfId="800"/>
    <cellStyle name="40% - Accent1 31" xfId="801"/>
    <cellStyle name="40% - Accent1 32" xfId="802"/>
    <cellStyle name="40% - Accent1 33" xfId="803"/>
    <cellStyle name="40% - Accent1 34" xfId="804"/>
    <cellStyle name="40% - Accent1 35" xfId="805"/>
    <cellStyle name="40% - Accent1 36" xfId="806"/>
    <cellStyle name="40% - Accent1 37" xfId="807"/>
    <cellStyle name="40% - Accent1 38" xfId="808"/>
    <cellStyle name="40% - Accent1 39" xfId="809"/>
    <cellStyle name="40% - Accent1 4" xfId="810"/>
    <cellStyle name="40% - Accent1 40" xfId="811"/>
    <cellStyle name="40% - Accent1 41" xfId="812"/>
    <cellStyle name="40% - Accent1 42" xfId="813"/>
    <cellStyle name="40% - Accent1 43" xfId="814"/>
    <cellStyle name="40% - Accent1 44" xfId="815"/>
    <cellStyle name="40% - Accent1 45" xfId="816"/>
    <cellStyle name="40% - Accent1 46" xfId="817"/>
    <cellStyle name="40% - Accent1 47" xfId="818"/>
    <cellStyle name="40% - Accent1 48" xfId="819"/>
    <cellStyle name="40% - Accent1 49" xfId="820"/>
    <cellStyle name="40% - Accent1 5" xfId="821"/>
    <cellStyle name="40% - Accent1 50" xfId="822"/>
    <cellStyle name="40% - Accent1 51" xfId="823"/>
    <cellStyle name="40% - Accent1 52" xfId="824"/>
    <cellStyle name="40% - Accent1 53" xfId="825"/>
    <cellStyle name="40% - Accent1 54" xfId="826"/>
    <cellStyle name="40% - Accent1 55" xfId="827"/>
    <cellStyle name="40% - Accent1 56" xfId="828"/>
    <cellStyle name="40% - Accent1 57" xfId="829"/>
    <cellStyle name="40% - Accent1 58" xfId="830"/>
    <cellStyle name="40% - Accent1 59" xfId="831"/>
    <cellStyle name="40% - Accent1 6" xfId="832"/>
    <cellStyle name="40% - Accent1 60" xfId="833"/>
    <cellStyle name="40% - Accent1 61" xfId="834"/>
    <cellStyle name="40% - Accent1 62" xfId="835"/>
    <cellStyle name="40% - Accent1 63" xfId="836"/>
    <cellStyle name="40% - Accent1 64" xfId="837"/>
    <cellStyle name="40% - Accent1 65" xfId="838"/>
    <cellStyle name="40% - Accent1 66" xfId="839"/>
    <cellStyle name="40% - Accent1 67" xfId="840"/>
    <cellStyle name="40% - Accent1 68" xfId="841"/>
    <cellStyle name="40% - Accent1 69" xfId="842"/>
    <cellStyle name="40% - Accent1 7" xfId="843"/>
    <cellStyle name="40% - Accent1 70" xfId="844"/>
    <cellStyle name="40% - Accent1 71" xfId="845"/>
    <cellStyle name="40% - Accent1 72" xfId="846"/>
    <cellStyle name="40% - Accent1 73" xfId="847"/>
    <cellStyle name="40% - Accent1 74" xfId="848"/>
    <cellStyle name="40% - Accent1 75" xfId="849"/>
    <cellStyle name="40% - Accent1 76" xfId="850"/>
    <cellStyle name="40% - Accent1 77" xfId="851"/>
    <cellStyle name="40% - Accent1 78" xfId="852"/>
    <cellStyle name="40% - Accent1 79" xfId="853"/>
    <cellStyle name="40% - Accent1 8" xfId="854"/>
    <cellStyle name="40% - Accent1 80" xfId="855"/>
    <cellStyle name="40% - Accent1 9" xfId="856"/>
    <cellStyle name="40% - Accent2 10" xfId="857"/>
    <cellStyle name="40% - Accent2 11" xfId="858"/>
    <cellStyle name="40% - Accent2 12" xfId="859"/>
    <cellStyle name="40% - Accent2 13" xfId="860"/>
    <cellStyle name="40% - Accent2 14" xfId="861"/>
    <cellStyle name="40% - Accent2 15" xfId="862"/>
    <cellStyle name="40% - Accent2 16" xfId="863"/>
    <cellStyle name="40% - Accent2 17" xfId="864"/>
    <cellStyle name="40% - Accent2 18" xfId="865"/>
    <cellStyle name="40% - Accent2 19" xfId="866"/>
    <cellStyle name="40% - Accent2 2" xfId="867"/>
    <cellStyle name="40% - Accent2 2 2" xfId="868"/>
    <cellStyle name="40% - Accent2 2 3" xfId="869"/>
    <cellStyle name="40% - Accent2 2 4" xfId="870"/>
    <cellStyle name="40% - Accent2 2 5" xfId="871"/>
    <cellStyle name="40% - Accent2 2 6" xfId="872"/>
    <cellStyle name="40% - Accent2 20" xfId="873"/>
    <cellStyle name="40% - Accent2 21" xfId="874"/>
    <cellStyle name="40% - Accent2 22" xfId="875"/>
    <cellStyle name="40% - Accent2 23" xfId="876"/>
    <cellStyle name="40% - Accent2 24" xfId="877"/>
    <cellStyle name="40% - Accent2 25" xfId="878"/>
    <cellStyle name="40% - Accent2 26" xfId="879"/>
    <cellStyle name="40% - Accent2 27" xfId="880"/>
    <cellStyle name="40% - Accent2 28" xfId="881"/>
    <cellStyle name="40% - Accent2 29" xfId="882"/>
    <cellStyle name="40% - Accent2 3" xfId="883"/>
    <cellStyle name="40% - Accent2 30" xfId="884"/>
    <cellStyle name="40% - Accent2 31" xfId="885"/>
    <cellStyle name="40% - Accent2 32" xfId="886"/>
    <cellStyle name="40% - Accent2 33" xfId="887"/>
    <cellStyle name="40% - Accent2 34" xfId="888"/>
    <cellStyle name="40% - Accent2 35" xfId="889"/>
    <cellStyle name="40% - Accent2 36" xfId="890"/>
    <cellStyle name="40% - Accent2 37" xfId="891"/>
    <cellStyle name="40% - Accent2 38" xfId="892"/>
    <cellStyle name="40% - Accent2 39" xfId="893"/>
    <cellStyle name="40% - Accent2 4" xfId="894"/>
    <cellStyle name="40% - Accent2 40" xfId="895"/>
    <cellStyle name="40% - Accent2 41" xfId="896"/>
    <cellStyle name="40% - Accent2 42" xfId="897"/>
    <cellStyle name="40% - Accent2 43" xfId="898"/>
    <cellStyle name="40% - Accent2 44" xfId="899"/>
    <cellStyle name="40% - Accent2 45" xfId="900"/>
    <cellStyle name="40% - Accent2 46" xfId="901"/>
    <cellStyle name="40% - Accent2 47" xfId="902"/>
    <cellStyle name="40% - Accent2 48" xfId="903"/>
    <cellStyle name="40% - Accent2 49" xfId="904"/>
    <cellStyle name="40% - Accent2 5" xfId="905"/>
    <cellStyle name="40% - Accent2 50" xfId="906"/>
    <cellStyle name="40% - Accent2 51" xfId="907"/>
    <cellStyle name="40% - Accent2 52" xfId="908"/>
    <cellStyle name="40% - Accent2 53" xfId="909"/>
    <cellStyle name="40% - Accent2 54" xfId="910"/>
    <cellStyle name="40% - Accent2 55" xfId="911"/>
    <cellStyle name="40% - Accent2 56" xfId="912"/>
    <cellStyle name="40% - Accent2 57" xfId="913"/>
    <cellStyle name="40% - Accent2 58" xfId="914"/>
    <cellStyle name="40% - Accent2 59" xfId="915"/>
    <cellStyle name="40% - Accent2 6" xfId="916"/>
    <cellStyle name="40% - Accent2 60" xfId="917"/>
    <cellStyle name="40% - Accent2 61" xfId="918"/>
    <cellStyle name="40% - Accent2 62" xfId="919"/>
    <cellStyle name="40% - Accent2 63" xfId="920"/>
    <cellStyle name="40% - Accent2 64" xfId="921"/>
    <cellStyle name="40% - Accent2 65" xfId="922"/>
    <cellStyle name="40% - Accent2 66" xfId="923"/>
    <cellStyle name="40% - Accent2 67" xfId="924"/>
    <cellStyle name="40% - Accent2 68" xfId="925"/>
    <cellStyle name="40% - Accent2 69" xfId="926"/>
    <cellStyle name="40% - Accent2 7" xfId="927"/>
    <cellStyle name="40% - Accent2 70" xfId="928"/>
    <cellStyle name="40% - Accent2 71" xfId="929"/>
    <cellStyle name="40% - Accent2 72" xfId="930"/>
    <cellStyle name="40% - Accent2 73" xfId="931"/>
    <cellStyle name="40% - Accent2 74" xfId="932"/>
    <cellStyle name="40% - Accent2 75" xfId="933"/>
    <cellStyle name="40% - Accent2 76" xfId="934"/>
    <cellStyle name="40% - Accent2 77" xfId="935"/>
    <cellStyle name="40% - Accent2 78" xfId="936"/>
    <cellStyle name="40% - Accent2 79" xfId="937"/>
    <cellStyle name="40% - Accent2 8" xfId="938"/>
    <cellStyle name="40% - Accent2 80" xfId="939"/>
    <cellStyle name="40% - Accent2 9" xfId="940"/>
    <cellStyle name="40% - Accent3 10" xfId="941"/>
    <cellStyle name="40% - Accent3 11" xfId="942"/>
    <cellStyle name="40% - Accent3 12" xfId="943"/>
    <cellStyle name="40% - Accent3 13" xfId="944"/>
    <cellStyle name="40% - Accent3 14" xfId="945"/>
    <cellStyle name="40% - Accent3 15" xfId="946"/>
    <cellStyle name="40% - Accent3 16" xfId="947"/>
    <cellStyle name="40% - Accent3 17" xfId="948"/>
    <cellStyle name="40% - Accent3 18" xfId="949"/>
    <cellStyle name="40% - Accent3 19" xfId="950"/>
    <cellStyle name="40% - Accent3 2" xfId="951"/>
    <cellStyle name="40% - Accent3 2 2" xfId="952"/>
    <cellStyle name="40% - Accent3 2 3" xfId="953"/>
    <cellStyle name="40% - Accent3 2 4" xfId="954"/>
    <cellStyle name="40% - Accent3 2 5" xfId="955"/>
    <cellStyle name="40% - Accent3 2 6" xfId="956"/>
    <cellStyle name="40% - Accent3 20" xfId="957"/>
    <cellStyle name="40% - Accent3 21" xfId="958"/>
    <cellStyle name="40% - Accent3 22" xfId="959"/>
    <cellStyle name="40% - Accent3 23" xfId="960"/>
    <cellStyle name="40% - Accent3 24" xfId="961"/>
    <cellStyle name="40% - Accent3 25" xfId="962"/>
    <cellStyle name="40% - Accent3 26" xfId="963"/>
    <cellStyle name="40% - Accent3 27" xfId="964"/>
    <cellStyle name="40% - Accent3 28" xfId="965"/>
    <cellStyle name="40% - Accent3 29" xfId="966"/>
    <cellStyle name="40% - Accent3 3" xfId="967"/>
    <cellStyle name="40% - Accent3 30" xfId="968"/>
    <cellStyle name="40% - Accent3 31" xfId="969"/>
    <cellStyle name="40% - Accent3 32" xfId="970"/>
    <cellStyle name="40% - Accent3 33" xfId="971"/>
    <cellStyle name="40% - Accent3 34" xfId="972"/>
    <cellStyle name="40% - Accent3 35" xfId="973"/>
    <cellStyle name="40% - Accent3 36" xfId="974"/>
    <cellStyle name="40% - Accent3 37" xfId="975"/>
    <cellStyle name="40% - Accent3 38" xfId="976"/>
    <cellStyle name="40% - Accent3 39" xfId="977"/>
    <cellStyle name="40% - Accent3 4" xfId="978"/>
    <cellStyle name="40% - Accent3 40" xfId="979"/>
    <cellStyle name="40% - Accent3 41" xfId="980"/>
    <cellStyle name="40% - Accent3 42" xfId="981"/>
    <cellStyle name="40% - Accent3 43" xfId="982"/>
    <cellStyle name="40% - Accent3 44" xfId="983"/>
    <cellStyle name="40% - Accent3 45" xfId="984"/>
    <cellStyle name="40% - Accent3 46" xfId="985"/>
    <cellStyle name="40% - Accent3 47" xfId="986"/>
    <cellStyle name="40% - Accent3 48" xfId="987"/>
    <cellStyle name="40% - Accent3 49" xfId="988"/>
    <cellStyle name="40% - Accent3 5" xfId="989"/>
    <cellStyle name="40% - Accent3 50" xfId="990"/>
    <cellStyle name="40% - Accent3 51" xfId="991"/>
    <cellStyle name="40% - Accent3 52" xfId="992"/>
    <cellStyle name="40% - Accent3 53" xfId="993"/>
    <cellStyle name="40% - Accent3 54" xfId="994"/>
    <cellStyle name="40% - Accent3 55" xfId="995"/>
    <cellStyle name="40% - Accent3 56" xfId="996"/>
    <cellStyle name="40% - Accent3 57" xfId="997"/>
    <cellStyle name="40% - Accent3 58" xfId="998"/>
    <cellStyle name="40% - Accent3 59" xfId="999"/>
    <cellStyle name="40% - Accent3 6" xfId="1000"/>
    <cellStyle name="40% - Accent3 60" xfId="1001"/>
    <cellStyle name="40% - Accent3 61" xfId="1002"/>
    <cellStyle name="40% - Accent3 62" xfId="1003"/>
    <cellStyle name="40% - Accent3 63" xfId="1004"/>
    <cellStyle name="40% - Accent3 64" xfId="1005"/>
    <cellStyle name="40% - Accent3 65" xfId="1006"/>
    <cellStyle name="40% - Accent3 66" xfId="1007"/>
    <cellStyle name="40% - Accent3 67" xfId="1008"/>
    <cellStyle name="40% - Accent3 68" xfId="1009"/>
    <cellStyle name="40% - Accent3 69" xfId="1010"/>
    <cellStyle name="40% - Accent3 7" xfId="1011"/>
    <cellStyle name="40% - Accent3 70" xfId="1012"/>
    <cellStyle name="40% - Accent3 71" xfId="1013"/>
    <cellStyle name="40% - Accent3 72" xfId="1014"/>
    <cellStyle name="40% - Accent3 73" xfId="1015"/>
    <cellStyle name="40% - Accent3 74" xfId="1016"/>
    <cellStyle name="40% - Accent3 75" xfId="1017"/>
    <cellStyle name="40% - Accent3 76" xfId="1018"/>
    <cellStyle name="40% - Accent3 77" xfId="1019"/>
    <cellStyle name="40% - Accent3 78" xfId="1020"/>
    <cellStyle name="40% - Accent3 79" xfId="1021"/>
    <cellStyle name="40% - Accent3 8" xfId="1022"/>
    <cellStyle name="40% - Accent3 80" xfId="1023"/>
    <cellStyle name="40% - Accent3 9" xfId="1024"/>
    <cellStyle name="40% - Accent4 10" xfId="1025"/>
    <cellStyle name="40% - Accent4 11" xfId="1026"/>
    <cellStyle name="40% - Accent4 12" xfId="1027"/>
    <cellStyle name="40% - Accent4 13" xfId="1028"/>
    <cellStyle name="40% - Accent4 14" xfId="1029"/>
    <cellStyle name="40% - Accent4 15" xfId="1030"/>
    <cellStyle name="40% - Accent4 16" xfId="1031"/>
    <cellStyle name="40% - Accent4 17" xfId="1032"/>
    <cellStyle name="40% - Accent4 18" xfId="1033"/>
    <cellStyle name="40% - Accent4 19" xfId="1034"/>
    <cellStyle name="40% - Accent4 2" xfId="1035"/>
    <cellStyle name="40% - Accent4 2 2" xfId="1036"/>
    <cellStyle name="40% - Accent4 2 3" xfId="1037"/>
    <cellStyle name="40% - Accent4 2 4" xfId="1038"/>
    <cellStyle name="40% - Accent4 2 5" xfId="1039"/>
    <cellStyle name="40% - Accent4 2 6" xfId="1040"/>
    <cellStyle name="40% - Accent4 20" xfId="1041"/>
    <cellStyle name="40% - Accent4 21" xfId="1042"/>
    <cellStyle name="40% - Accent4 22" xfId="1043"/>
    <cellStyle name="40% - Accent4 23" xfId="1044"/>
    <cellStyle name="40% - Accent4 24" xfId="1045"/>
    <cellStyle name="40% - Accent4 25" xfId="1046"/>
    <cellStyle name="40% - Accent4 26" xfId="1047"/>
    <cellStyle name="40% - Accent4 27" xfId="1048"/>
    <cellStyle name="40% - Accent4 28" xfId="1049"/>
    <cellStyle name="40% - Accent4 29" xfId="1050"/>
    <cellStyle name="40% - Accent4 3" xfId="1051"/>
    <cellStyle name="40% - Accent4 30" xfId="1052"/>
    <cellStyle name="40% - Accent4 31" xfId="1053"/>
    <cellStyle name="40% - Accent4 32" xfId="1054"/>
    <cellStyle name="40% - Accent4 33" xfId="1055"/>
    <cellStyle name="40% - Accent4 34" xfId="1056"/>
    <cellStyle name="40% - Accent4 35" xfId="1057"/>
    <cellStyle name="40% - Accent4 36" xfId="1058"/>
    <cellStyle name="40% - Accent4 37" xfId="1059"/>
    <cellStyle name="40% - Accent4 38" xfId="1060"/>
    <cellStyle name="40% - Accent4 39" xfId="1061"/>
    <cellStyle name="40% - Accent4 4" xfId="1062"/>
    <cellStyle name="40% - Accent4 40" xfId="1063"/>
    <cellStyle name="40% - Accent4 41" xfId="1064"/>
    <cellStyle name="40% - Accent4 42" xfId="1065"/>
    <cellStyle name="40% - Accent4 43" xfId="1066"/>
    <cellStyle name="40% - Accent4 44" xfId="1067"/>
    <cellStyle name="40% - Accent4 45" xfId="1068"/>
    <cellStyle name="40% - Accent4 46" xfId="1069"/>
    <cellStyle name="40% - Accent4 47" xfId="1070"/>
    <cellStyle name="40% - Accent4 48" xfId="1071"/>
    <cellStyle name="40% - Accent4 49" xfId="1072"/>
    <cellStyle name="40% - Accent4 5" xfId="1073"/>
    <cellStyle name="40% - Accent4 50" xfId="1074"/>
    <cellStyle name="40% - Accent4 51" xfId="1075"/>
    <cellStyle name="40% - Accent4 52" xfId="1076"/>
    <cellStyle name="40% - Accent4 53" xfId="1077"/>
    <cellStyle name="40% - Accent4 54" xfId="1078"/>
    <cellStyle name="40% - Accent4 55" xfId="1079"/>
    <cellStyle name="40% - Accent4 56" xfId="1080"/>
    <cellStyle name="40% - Accent4 57" xfId="1081"/>
    <cellStyle name="40% - Accent4 58" xfId="1082"/>
    <cellStyle name="40% - Accent4 59" xfId="1083"/>
    <cellStyle name="40% - Accent4 6" xfId="1084"/>
    <cellStyle name="40% - Accent4 60" xfId="1085"/>
    <cellStyle name="40% - Accent4 61" xfId="1086"/>
    <cellStyle name="40% - Accent4 62" xfId="1087"/>
    <cellStyle name="40% - Accent4 63" xfId="1088"/>
    <cellStyle name="40% - Accent4 64" xfId="1089"/>
    <cellStyle name="40% - Accent4 65" xfId="1090"/>
    <cellStyle name="40% - Accent4 66" xfId="1091"/>
    <cellStyle name="40% - Accent4 67" xfId="1092"/>
    <cellStyle name="40% - Accent4 68" xfId="1093"/>
    <cellStyle name="40% - Accent4 69" xfId="1094"/>
    <cellStyle name="40% - Accent4 7" xfId="1095"/>
    <cellStyle name="40% - Accent4 70" xfId="1096"/>
    <cellStyle name="40% - Accent4 71" xfId="1097"/>
    <cellStyle name="40% - Accent4 72" xfId="1098"/>
    <cellStyle name="40% - Accent4 73" xfId="1099"/>
    <cellStyle name="40% - Accent4 74" xfId="1100"/>
    <cellStyle name="40% - Accent4 75" xfId="1101"/>
    <cellStyle name="40% - Accent4 76" xfId="1102"/>
    <cellStyle name="40% - Accent4 77" xfId="1103"/>
    <cellStyle name="40% - Accent4 78" xfId="1104"/>
    <cellStyle name="40% - Accent4 79" xfId="1105"/>
    <cellStyle name="40% - Accent4 8" xfId="1106"/>
    <cellStyle name="40% - Accent4 80" xfId="1107"/>
    <cellStyle name="40% - Accent4 9" xfId="1108"/>
    <cellStyle name="40% - Accent5 10" xfId="1109"/>
    <cellStyle name="40% - Accent5 11" xfId="1110"/>
    <cellStyle name="40% - Accent5 12" xfId="1111"/>
    <cellStyle name="40% - Accent5 13" xfId="1112"/>
    <cellStyle name="40% - Accent5 14" xfId="1113"/>
    <cellStyle name="40% - Accent5 15" xfId="1114"/>
    <cellStyle name="40% - Accent5 16" xfId="1115"/>
    <cellStyle name="40% - Accent5 17" xfId="1116"/>
    <cellStyle name="40% - Accent5 18" xfId="1117"/>
    <cellStyle name="40% - Accent5 19" xfId="1118"/>
    <cellStyle name="40% - Accent5 2" xfId="1119"/>
    <cellStyle name="40% - Accent5 2 2" xfId="1120"/>
    <cellStyle name="40% - Accent5 2 3" xfId="1121"/>
    <cellStyle name="40% - Accent5 2 4" xfId="1122"/>
    <cellStyle name="40% - Accent5 2 5" xfId="1123"/>
    <cellStyle name="40% - Accent5 2 6" xfId="1124"/>
    <cellStyle name="40% - Accent5 20" xfId="1125"/>
    <cellStyle name="40% - Accent5 21" xfId="1126"/>
    <cellStyle name="40% - Accent5 22" xfId="1127"/>
    <cellStyle name="40% - Accent5 23" xfId="1128"/>
    <cellStyle name="40% - Accent5 24" xfId="1129"/>
    <cellStyle name="40% - Accent5 25" xfId="1130"/>
    <cellStyle name="40% - Accent5 26" xfId="1131"/>
    <cellStyle name="40% - Accent5 27" xfId="1132"/>
    <cellStyle name="40% - Accent5 28" xfId="1133"/>
    <cellStyle name="40% - Accent5 29" xfId="1134"/>
    <cellStyle name="40% - Accent5 3" xfId="1135"/>
    <cellStyle name="40% - Accent5 30" xfId="1136"/>
    <cellStyle name="40% - Accent5 31" xfId="1137"/>
    <cellStyle name="40% - Accent5 32" xfId="1138"/>
    <cellStyle name="40% - Accent5 33" xfId="1139"/>
    <cellStyle name="40% - Accent5 34" xfId="1140"/>
    <cellStyle name="40% - Accent5 35" xfId="1141"/>
    <cellStyle name="40% - Accent5 36" xfId="1142"/>
    <cellStyle name="40% - Accent5 37" xfId="1143"/>
    <cellStyle name="40% - Accent5 38" xfId="1144"/>
    <cellStyle name="40% - Accent5 39" xfId="1145"/>
    <cellStyle name="40% - Accent5 4" xfId="1146"/>
    <cellStyle name="40% - Accent5 40" xfId="1147"/>
    <cellStyle name="40% - Accent5 41" xfId="1148"/>
    <cellStyle name="40% - Accent5 42" xfId="1149"/>
    <cellStyle name="40% - Accent5 43" xfId="1150"/>
    <cellStyle name="40% - Accent5 44" xfId="1151"/>
    <cellStyle name="40% - Accent5 45" xfId="1152"/>
    <cellStyle name="40% - Accent5 46" xfId="1153"/>
    <cellStyle name="40% - Accent5 47" xfId="1154"/>
    <cellStyle name="40% - Accent5 48" xfId="1155"/>
    <cellStyle name="40% - Accent5 49" xfId="1156"/>
    <cellStyle name="40% - Accent5 5" xfId="1157"/>
    <cellStyle name="40% - Accent5 50" xfId="1158"/>
    <cellStyle name="40% - Accent5 51" xfId="1159"/>
    <cellStyle name="40% - Accent5 52" xfId="1160"/>
    <cellStyle name="40% - Accent5 53" xfId="1161"/>
    <cellStyle name="40% - Accent5 54" xfId="1162"/>
    <cellStyle name="40% - Accent5 55" xfId="1163"/>
    <cellStyle name="40% - Accent5 56" xfId="1164"/>
    <cellStyle name="40% - Accent5 57" xfId="1165"/>
    <cellStyle name="40% - Accent5 58" xfId="1166"/>
    <cellStyle name="40% - Accent5 59" xfId="1167"/>
    <cellStyle name="40% - Accent5 6" xfId="1168"/>
    <cellStyle name="40% - Accent5 60" xfId="1169"/>
    <cellStyle name="40% - Accent5 61" xfId="1170"/>
    <cellStyle name="40% - Accent5 62" xfId="1171"/>
    <cellStyle name="40% - Accent5 63" xfId="1172"/>
    <cellStyle name="40% - Accent5 64" xfId="1173"/>
    <cellStyle name="40% - Accent5 65" xfId="1174"/>
    <cellStyle name="40% - Accent5 66" xfId="1175"/>
    <cellStyle name="40% - Accent5 67" xfId="1176"/>
    <cellStyle name="40% - Accent5 68" xfId="1177"/>
    <cellStyle name="40% - Accent5 69" xfId="1178"/>
    <cellStyle name="40% - Accent5 7" xfId="1179"/>
    <cellStyle name="40% - Accent5 70" xfId="1180"/>
    <cellStyle name="40% - Accent5 71" xfId="1181"/>
    <cellStyle name="40% - Accent5 72" xfId="1182"/>
    <cellStyle name="40% - Accent5 73" xfId="1183"/>
    <cellStyle name="40% - Accent5 74" xfId="1184"/>
    <cellStyle name="40% - Accent5 75" xfId="1185"/>
    <cellStyle name="40% - Accent5 76" xfId="1186"/>
    <cellStyle name="40% - Accent5 77" xfId="1187"/>
    <cellStyle name="40% - Accent5 78" xfId="1188"/>
    <cellStyle name="40% - Accent5 79" xfId="1189"/>
    <cellStyle name="40% - Accent5 8" xfId="1190"/>
    <cellStyle name="40% - Accent5 80" xfId="1191"/>
    <cellStyle name="40% - Accent5 9" xfId="1192"/>
    <cellStyle name="40% - Accent6 10" xfId="1193"/>
    <cellStyle name="40% - Accent6 11" xfId="1194"/>
    <cellStyle name="40% - Accent6 12" xfId="1195"/>
    <cellStyle name="40% - Accent6 13" xfId="1196"/>
    <cellStyle name="40% - Accent6 14" xfId="1197"/>
    <cellStyle name="40% - Accent6 15" xfId="1198"/>
    <cellStyle name="40% - Accent6 16" xfId="1199"/>
    <cellStyle name="40% - Accent6 17" xfId="1200"/>
    <cellStyle name="40% - Accent6 18" xfId="1201"/>
    <cellStyle name="40% - Accent6 19" xfId="1202"/>
    <cellStyle name="40% - Accent6 2" xfId="1203"/>
    <cellStyle name="40% - Accent6 2 2" xfId="1204"/>
    <cellStyle name="40% - Accent6 2 3" xfId="1205"/>
    <cellStyle name="40% - Accent6 2 4" xfId="1206"/>
    <cellStyle name="40% - Accent6 2 5" xfId="1207"/>
    <cellStyle name="40% - Accent6 2 6" xfId="1208"/>
    <cellStyle name="40% - Accent6 20" xfId="1209"/>
    <cellStyle name="40% - Accent6 21" xfId="1210"/>
    <cellStyle name="40% - Accent6 22" xfId="1211"/>
    <cellStyle name="40% - Accent6 23" xfId="1212"/>
    <cellStyle name="40% - Accent6 24" xfId="1213"/>
    <cellStyle name="40% - Accent6 25" xfId="1214"/>
    <cellStyle name="40% - Accent6 26" xfId="1215"/>
    <cellStyle name="40% - Accent6 27" xfId="1216"/>
    <cellStyle name="40% - Accent6 28" xfId="1217"/>
    <cellStyle name="40% - Accent6 29" xfId="1218"/>
    <cellStyle name="40% - Accent6 3" xfId="1219"/>
    <cellStyle name="40% - Accent6 30" xfId="1220"/>
    <cellStyle name="40% - Accent6 31" xfId="1221"/>
    <cellStyle name="40% - Accent6 32" xfId="1222"/>
    <cellStyle name="40% - Accent6 33" xfId="1223"/>
    <cellStyle name="40% - Accent6 34" xfId="1224"/>
    <cellStyle name="40% - Accent6 35" xfId="1225"/>
    <cellStyle name="40% - Accent6 36" xfId="1226"/>
    <cellStyle name="40% - Accent6 37" xfId="1227"/>
    <cellStyle name="40% - Accent6 38" xfId="1228"/>
    <cellStyle name="40% - Accent6 39" xfId="1229"/>
    <cellStyle name="40% - Accent6 4" xfId="1230"/>
    <cellStyle name="40% - Accent6 40" xfId="1231"/>
    <cellStyle name="40% - Accent6 41" xfId="1232"/>
    <cellStyle name="40% - Accent6 42" xfId="1233"/>
    <cellStyle name="40% - Accent6 43" xfId="1234"/>
    <cellStyle name="40% - Accent6 44" xfId="1235"/>
    <cellStyle name="40% - Accent6 45" xfId="1236"/>
    <cellStyle name="40% - Accent6 46" xfId="1237"/>
    <cellStyle name="40% - Accent6 47" xfId="1238"/>
    <cellStyle name="40% - Accent6 48" xfId="1239"/>
    <cellStyle name="40% - Accent6 49" xfId="1240"/>
    <cellStyle name="40% - Accent6 5" xfId="1241"/>
    <cellStyle name="40% - Accent6 50" xfId="1242"/>
    <cellStyle name="40% - Accent6 51" xfId="1243"/>
    <cellStyle name="40% - Accent6 52" xfId="1244"/>
    <cellStyle name="40% - Accent6 53" xfId="1245"/>
    <cellStyle name="40% - Accent6 54" xfId="1246"/>
    <cellStyle name="40% - Accent6 55" xfId="1247"/>
    <cellStyle name="40% - Accent6 56" xfId="1248"/>
    <cellStyle name="40% - Accent6 57" xfId="1249"/>
    <cellStyle name="40% - Accent6 58" xfId="1250"/>
    <cellStyle name="40% - Accent6 59" xfId="1251"/>
    <cellStyle name="40% - Accent6 6" xfId="1252"/>
    <cellStyle name="40% - Accent6 60" xfId="1253"/>
    <cellStyle name="40% - Accent6 61" xfId="1254"/>
    <cellStyle name="40% - Accent6 62" xfId="1255"/>
    <cellStyle name="40% - Accent6 63" xfId="1256"/>
    <cellStyle name="40% - Accent6 64" xfId="1257"/>
    <cellStyle name="40% - Accent6 65" xfId="1258"/>
    <cellStyle name="40% - Accent6 66" xfId="1259"/>
    <cellStyle name="40% - Accent6 67" xfId="1260"/>
    <cellStyle name="40% - Accent6 68" xfId="1261"/>
    <cellStyle name="40% - Accent6 69" xfId="1262"/>
    <cellStyle name="40% - Accent6 7" xfId="1263"/>
    <cellStyle name="40% - Accent6 70" xfId="1264"/>
    <cellStyle name="40% - Accent6 71" xfId="1265"/>
    <cellStyle name="40% - Accent6 72" xfId="1266"/>
    <cellStyle name="40% - Accent6 73" xfId="1267"/>
    <cellStyle name="40% - Accent6 74" xfId="1268"/>
    <cellStyle name="40% - Accent6 75" xfId="1269"/>
    <cellStyle name="40% - Accent6 76" xfId="1270"/>
    <cellStyle name="40% - Accent6 77" xfId="1271"/>
    <cellStyle name="40% - Accent6 78" xfId="1272"/>
    <cellStyle name="40% - Accent6 79" xfId="1273"/>
    <cellStyle name="40% - Accent6 8" xfId="1274"/>
    <cellStyle name="40% - Accent6 80" xfId="1275"/>
    <cellStyle name="40% - Accent6 9" xfId="1276"/>
    <cellStyle name="6-0" xfId="1277"/>
    <cellStyle name="60% - Accent1 10" xfId="1278"/>
    <cellStyle name="60% - Accent1 11" xfId="1279"/>
    <cellStyle name="60% - Accent1 12" xfId="1280"/>
    <cellStyle name="60% - Accent1 13" xfId="1281"/>
    <cellStyle name="60% - Accent1 14" xfId="1282"/>
    <cellStyle name="60% - Accent1 15" xfId="1283"/>
    <cellStyle name="60% - Accent1 16" xfId="1284"/>
    <cellStyle name="60% - Accent1 17" xfId="1285"/>
    <cellStyle name="60% - Accent1 18" xfId="1286"/>
    <cellStyle name="60% - Accent1 19" xfId="1287"/>
    <cellStyle name="60% - Accent1 2" xfId="1288"/>
    <cellStyle name="60% - Accent1 2 2" xfId="1289"/>
    <cellStyle name="60% - Accent1 2 3" xfId="1290"/>
    <cellStyle name="60% - Accent1 2 4" xfId="1291"/>
    <cellStyle name="60% - Accent1 2 5" xfId="1292"/>
    <cellStyle name="60% - Accent1 2 6" xfId="1293"/>
    <cellStyle name="60% - Accent1 20" xfId="1294"/>
    <cellStyle name="60% - Accent1 21" xfId="1295"/>
    <cellStyle name="60% - Accent1 22" xfId="1296"/>
    <cellStyle name="60% - Accent1 23" xfId="1297"/>
    <cellStyle name="60% - Accent1 24" xfId="1298"/>
    <cellStyle name="60% - Accent1 25" xfId="1299"/>
    <cellStyle name="60% - Accent1 26" xfId="1300"/>
    <cellStyle name="60% - Accent1 27" xfId="1301"/>
    <cellStyle name="60% - Accent1 28" xfId="1302"/>
    <cellStyle name="60% - Accent1 29" xfId="1303"/>
    <cellStyle name="60% - Accent1 3" xfId="1304"/>
    <cellStyle name="60% - Accent1 30" xfId="1305"/>
    <cellStyle name="60% - Accent1 31" xfId="1306"/>
    <cellStyle name="60% - Accent1 32" xfId="1307"/>
    <cellStyle name="60% - Accent1 33" xfId="1308"/>
    <cellStyle name="60% - Accent1 34" xfId="1309"/>
    <cellStyle name="60% - Accent1 35" xfId="1310"/>
    <cellStyle name="60% - Accent1 36" xfId="1311"/>
    <cellStyle name="60% - Accent1 37" xfId="1312"/>
    <cellStyle name="60% - Accent1 38" xfId="1313"/>
    <cellStyle name="60% - Accent1 39" xfId="1314"/>
    <cellStyle name="60% - Accent1 4" xfId="1315"/>
    <cellStyle name="60% - Accent1 40" xfId="1316"/>
    <cellStyle name="60% - Accent1 41" xfId="1317"/>
    <cellStyle name="60% - Accent1 42" xfId="1318"/>
    <cellStyle name="60% - Accent1 43" xfId="1319"/>
    <cellStyle name="60% - Accent1 44" xfId="1320"/>
    <cellStyle name="60% - Accent1 45" xfId="1321"/>
    <cellStyle name="60% - Accent1 46" xfId="1322"/>
    <cellStyle name="60% - Accent1 47" xfId="1323"/>
    <cellStyle name="60% - Accent1 48" xfId="1324"/>
    <cellStyle name="60% - Accent1 49" xfId="1325"/>
    <cellStyle name="60% - Accent1 5" xfId="1326"/>
    <cellStyle name="60% - Accent1 50" xfId="1327"/>
    <cellStyle name="60% - Accent1 51" xfId="1328"/>
    <cellStyle name="60% - Accent1 52" xfId="1329"/>
    <cellStyle name="60% - Accent1 53" xfId="1330"/>
    <cellStyle name="60% - Accent1 54" xfId="1331"/>
    <cellStyle name="60% - Accent1 55" xfId="1332"/>
    <cellStyle name="60% - Accent1 56" xfId="1333"/>
    <cellStyle name="60% - Accent1 57" xfId="1334"/>
    <cellStyle name="60% - Accent1 58" xfId="1335"/>
    <cellStyle name="60% - Accent1 59" xfId="1336"/>
    <cellStyle name="60% - Accent1 6" xfId="1337"/>
    <cellStyle name="60% - Accent1 60" xfId="1338"/>
    <cellStyle name="60% - Accent1 61" xfId="1339"/>
    <cellStyle name="60% - Accent1 62" xfId="1340"/>
    <cellStyle name="60% - Accent1 63" xfId="1341"/>
    <cellStyle name="60% - Accent1 64" xfId="1342"/>
    <cellStyle name="60% - Accent1 65" xfId="1343"/>
    <cellStyle name="60% - Accent1 66" xfId="1344"/>
    <cellStyle name="60% - Accent1 67" xfId="1345"/>
    <cellStyle name="60% - Accent1 68" xfId="1346"/>
    <cellStyle name="60% - Accent1 69" xfId="1347"/>
    <cellStyle name="60% - Accent1 7" xfId="1348"/>
    <cellStyle name="60% - Accent1 70" xfId="1349"/>
    <cellStyle name="60% - Accent1 71" xfId="1350"/>
    <cellStyle name="60% - Accent1 72" xfId="1351"/>
    <cellStyle name="60% - Accent1 73" xfId="1352"/>
    <cellStyle name="60% - Accent1 74" xfId="1353"/>
    <cellStyle name="60% - Accent1 75" xfId="1354"/>
    <cellStyle name="60% - Accent1 76" xfId="1355"/>
    <cellStyle name="60% - Accent1 77" xfId="1356"/>
    <cellStyle name="60% - Accent1 78" xfId="1357"/>
    <cellStyle name="60% - Accent1 79" xfId="1358"/>
    <cellStyle name="60% - Accent1 8" xfId="1359"/>
    <cellStyle name="60% - Accent1 80" xfId="1360"/>
    <cellStyle name="60% - Accent1 9" xfId="1361"/>
    <cellStyle name="60% - Accent2 10" xfId="1362"/>
    <cellStyle name="60% - Accent2 11" xfId="1363"/>
    <cellStyle name="60% - Accent2 12" xfId="1364"/>
    <cellStyle name="60% - Accent2 13" xfId="1365"/>
    <cellStyle name="60% - Accent2 14" xfId="1366"/>
    <cellStyle name="60% - Accent2 15" xfId="1367"/>
    <cellStyle name="60% - Accent2 16" xfId="1368"/>
    <cellStyle name="60% - Accent2 17" xfId="1369"/>
    <cellStyle name="60% - Accent2 18" xfId="1370"/>
    <cellStyle name="60% - Accent2 19" xfId="1371"/>
    <cellStyle name="60% - Accent2 2" xfId="1372"/>
    <cellStyle name="60% - Accent2 2 2" xfId="1373"/>
    <cellStyle name="60% - Accent2 2 3" xfId="1374"/>
    <cellStyle name="60% - Accent2 2 4" xfId="1375"/>
    <cellStyle name="60% - Accent2 2 5" xfId="1376"/>
    <cellStyle name="60% - Accent2 2 6" xfId="1377"/>
    <cellStyle name="60% - Accent2 20" xfId="1378"/>
    <cellStyle name="60% - Accent2 21" xfId="1379"/>
    <cellStyle name="60% - Accent2 22" xfId="1380"/>
    <cellStyle name="60% - Accent2 23" xfId="1381"/>
    <cellStyle name="60% - Accent2 24" xfId="1382"/>
    <cellStyle name="60% - Accent2 25" xfId="1383"/>
    <cellStyle name="60% - Accent2 26" xfId="1384"/>
    <cellStyle name="60% - Accent2 27" xfId="1385"/>
    <cellStyle name="60% - Accent2 28" xfId="1386"/>
    <cellStyle name="60% - Accent2 29" xfId="1387"/>
    <cellStyle name="60% - Accent2 3" xfId="1388"/>
    <cellStyle name="60% - Accent2 30" xfId="1389"/>
    <cellStyle name="60% - Accent2 31" xfId="1390"/>
    <cellStyle name="60% - Accent2 32" xfId="1391"/>
    <cellStyle name="60% - Accent2 33" xfId="1392"/>
    <cellStyle name="60% - Accent2 34" xfId="1393"/>
    <cellStyle name="60% - Accent2 35" xfId="1394"/>
    <cellStyle name="60% - Accent2 36" xfId="1395"/>
    <cellStyle name="60% - Accent2 37" xfId="1396"/>
    <cellStyle name="60% - Accent2 38" xfId="1397"/>
    <cellStyle name="60% - Accent2 39" xfId="1398"/>
    <cellStyle name="60% - Accent2 4" xfId="1399"/>
    <cellStyle name="60% - Accent2 40" xfId="1400"/>
    <cellStyle name="60% - Accent2 41" xfId="1401"/>
    <cellStyle name="60% - Accent2 42" xfId="1402"/>
    <cellStyle name="60% - Accent2 43" xfId="1403"/>
    <cellStyle name="60% - Accent2 44" xfId="1404"/>
    <cellStyle name="60% - Accent2 45" xfId="1405"/>
    <cellStyle name="60% - Accent2 46" xfId="1406"/>
    <cellStyle name="60% - Accent2 47" xfId="1407"/>
    <cellStyle name="60% - Accent2 48" xfId="1408"/>
    <cellStyle name="60% - Accent2 49" xfId="1409"/>
    <cellStyle name="60% - Accent2 5" xfId="1410"/>
    <cellStyle name="60% - Accent2 50" xfId="1411"/>
    <cellStyle name="60% - Accent2 51" xfId="1412"/>
    <cellStyle name="60% - Accent2 52" xfId="1413"/>
    <cellStyle name="60% - Accent2 53" xfId="1414"/>
    <cellStyle name="60% - Accent2 54" xfId="1415"/>
    <cellStyle name="60% - Accent2 55" xfId="1416"/>
    <cellStyle name="60% - Accent2 56" xfId="1417"/>
    <cellStyle name="60% - Accent2 57" xfId="1418"/>
    <cellStyle name="60% - Accent2 58" xfId="1419"/>
    <cellStyle name="60% - Accent2 59" xfId="1420"/>
    <cellStyle name="60% - Accent2 6" xfId="1421"/>
    <cellStyle name="60% - Accent2 60" xfId="1422"/>
    <cellStyle name="60% - Accent2 61" xfId="1423"/>
    <cellStyle name="60% - Accent2 62" xfId="1424"/>
    <cellStyle name="60% - Accent2 63" xfId="1425"/>
    <cellStyle name="60% - Accent2 64" xfId="1426"/>
    <cellStyle name="60% - Accent2 65" xfId="1427"/>
    <cellStyle name="60% - Accent2 66" xfId="1428"/>
    <cellStyle name="60% - Accent2 67" xfId="1429"/>
    <cellStyle name="60% - Accent2 68" xfId="1430"/>
    <cellStyle name="60% - Accent2 69" xfId="1431"/>
    <cellStyle name="60% - Accent2 7" xfId="1432"/>
    <cellStyle name="60% - Accent2 70" xfId="1433"/>
    <cellStyle name="60% - Accent2 71" xfId="1434"/>
    <cellStyle name="60% - Accent2 72" xfId="1435"/>
    <cellStyle name="60% - Accent2 73" xfId="1436"/>
    <cellStyle name="60% - Accent2 74" xfId="1437"/>
    <cellStyle name="60% - Accent2 75" xfId="1438"/>
    <cellStyle name="60% - Accent2 76" xfId="1439"/>
    <cellStyle name="60% - Accent2 77" xfId="1440"/>
    <cellStyle name="60% - Accent2 78" xfId="1441"/>
    <cellStyle name="60% - Accent2 79" xfId="1442"/>
    <cellStyle name="60% - Accent2 8" xfId="1443"/>
    <cellStyle name="60% - Accent2 80" xfId="1444"/>
    <cellStyle name="60% - Accent2 9" xfId="1445"/>
    <cellStyle name="60% - Accent3 10" xfId="1446"/>
    <cellStyle name="60% - Accent3 11" xfId="1447"/>
    <cellStyle name="60% - Accent3 12" xfId="1448"/>
    <cellStyle name="60% - Accent3 13" xfId="1449"/>
    <cellStyle name="60% - Accent3 14" xfId="1450"/>
    <cellStyle name="60% - Accent3 15" xfId="1451"/>
    <cellStyle name="60% - Accent3 16" xfId="1452"/>
    <cellStyle name="60% - Accent3 17" xfId="1453"/>
    <cellStyle name="60% - Accent3 18" xfId="1454"/>
    <cellStyle name="60% - Accent3 19" xfId="1455"/>
    <cellStyle name="60% - Accent3 2" xfId="1456"/>
    <cellStyle name="60% - Accent3 2 2" xfId="1457"/>
    <cellStyle name="60% - Accent3 2 3" xfId="1458"/>
    <cellStyle name="60% - Accent3 2 4" xfId="1459"/>
    <cellStyle name="60% - Accent3 2 5" xfId="1460"/>
    <cellStyle name="60% - Accent3 2 6" xfId="1461"/>
    <cellStyle name="60% - Accent3 20" xfId="1462"/>
    <cellStyle name="60% - Accent3 21" xfId="1463"/>
    <cellStyle name="60% - Accent3 22" xfId="1464"/>
    <cellStyle name="60% - Accent3 23" xfId="1465"/>
    <cellStyle name="60% - Accent3 24" xfId="1466"/>
    <cellStyle name="60% - Accent3 25" xfId="1467"/>
    <cellStyle name="60% - Accent3 26" xfId="1468"/>
    <cellStyle name="60% - Accent3 27" xfId="1469"/>
    <cellStyle name="60% - Accent3 28" xfId="1470"/>
    <cellStyle name="60% - Accent3 29" xfId="1471"/>
    <cellStyle name="60% - Accent3 3" xfId="1472"/>
    <cellStyle name="60% - Accent3 30" xfId="1473"/>
    <cellStyle name="60% - Accent3 31" xfId="1474"/>
    <cellStyle name="60% - Accent3 32" xfId="1475"/>
    <cellStyle name="60% - Accent3 33" xfId="1476"/>
    <cellStyle name="60% - Accent3 34" xfId="1477"/>
    <cellStyle name="60% - Accent3 35" xfId="1478"/>
    <cellStyle name="60% - Accent3 36" xfId="1479"/>
    <cellStyle name="60% - Accent3 37" xfId="1480"/>
    <cellStyle name="60% - Accent3 38" xfId="1481"/>
    <cellStyle name="60% - Accent3 39" xfId="1482"/>
    <cellStyle name="60% - Accent3 4" xfId="1483"/>
    <cellStyle name="60% - Accent3 40" xfId="1484"/>
    <cellStyle name="60% - Accent3 41" xfId="1485"/>
    <cellStyle name="60% - Accent3 42" xfId="1486"/>
    <cellStyle name="60% - Accent3 43" xfId="1487"/>
    <cellStyle name="60% - Accent3 44" xfId="1488"/>
    <cellStyle name="60% - Accent3 45" xfId="1489"/>
    <cellStyle name="60% - Accent3 46" xfId="1490"/>
    <cellStyle name="60% - Accent3 47" xfId="1491"/>
    <cellStyle name="60% - Accent3 48" xfId="1492"/>
    <cellStyle name="60% - Accent3 49" xfId="1493"/>
    <cellStyle name="60% - Accent3 5" xfId="1494"/>
    <cellStyle name="60% - Accent3 50" xfId="1495"/>
    <cellStyle name="60% - Accent3 51" xfId="1496"/>
    <cellStyle name="60% - Accent3 52" xfId="1497"/>
    <cellStyle name="60% - Accent3 53" xfId="1498"/>
    <cellStyle name="60% - Accent3 54" xfId="1499"/>
    <cellStyle name="60% - Accent3 55" xfId="1500"/>
    <cellStyle name="60% - Accent3 56" xfId="1501"/>
    <cellStyle name="60% - Accent3 57" xfId="1502"/>
    <cellStyle name="60% - Accent3 58" xfId="1503"/>
    <cellStyle name="60% - Accent3 59" xfId="1504"/>
    <cellStyle name="60% - Accent3 6" xfId="1505"/>
    <cellStyle name="60% - Accent3 60" xfId="1506"/>
    <cellStyle name="60% - Accent3 61" xfId="1507"/>
    <cellStyle name="60% - Accent3 62" xfId="1508"/>
    <cellStyle name="60% - Accent3 63" xfId="1509"/>
    <cellStyle name="60% - Accent3 64" xfId="1510"/>
    <cellStyle name="60% - Accent3 65" xfId="1511"/>
    <cellStyle name="60% - Accent3 66" xfId="1512"/>
    <cellStyle name="60% - Accent3 67" xfId="1513"/>
    <cellStyle name="60% - Accent3 68" xfId="1514"/>
    <cellStyle name="60% - Accent3 69" xfId="1515"/>
    <cellStyle name="60% - Accent3 7" xfId="1516"/>
    <cellStyle name="60% - Accent3 70" xfId="1517"/>
    <cellStyle name="60% - Accent3 71" xfId="1518"/>
    <cellStyle name="60% - Accent3 72" xfId="1519"/>
    <cellStyle name="60% - Accent3 73" xfId="1520"/>
    <cellStyle name="60% - Accent3 74" xfId="1521"/>
    <cellStyle name="60% - Accent3 75" xfId="1522"/>
    <cellStyle name="60% - Accent3 76" xfId="1523"/>
    <cellStyle name="60% - Accent3 77" xfId="1524"/>
    <cellStyle name="60% - Accent3 78" xfId="1525"/>
    <cellStyle name="60% - Accent3 79" xfId="1526"/>
    <cellStyle name="60% - Accent3 8" xfId="1527"/>
    <cellStyle name="60% - Accent3 80" xfId="1528"/>
    <cellStyle name="60% - Accent3 9" xfId="1529"/>
    <cellStyle name="60% - Accent4 10" xfId="1530"/>
    <cellStyle name="60% - Accent4 11" xfId="1531"/>
    <cellStyle name="60% - Accent4 12" xfId="1532"/>
    <cellStyle name="60% - Accent4 13" xfId="1533"/>
    <cellStyle name="60% - Accent4 14" xfId="1534"/>
    <cellStyle name="60% - Accent4 15" xfId="1535"/>
    <cellStyle name="60% - Accent4 16" xfId="1536"/>
    <cellStyle name="60% - Accent4 17" xfId="1537"/>
    <cellStyle name="60% - Accent4 18" xfId="1538"/>
    <cellStyle name="60% - Accent4 19" xfId="1539"/>
    <cellStyle name="60% - Accent4 2" xfId="1540"/>
    <cellStyle name="60% - Accent4 2 2" xfId="1541"/>
    <cellStyle name="60% - Accent4 2 3" xfId="1542"/>
    <cellStyle name="60% - Accent4 2 4" xfId="1543"/>
    <cellStyle name="60% - Accent4 2 5" xfId="1544"/>
    <cellStyle name="60% - Accent4 2 6" xfId="1545"/>
    <cellStyle name="60% - Accent4 20" xfId="1546"/>
    <cellStyle name="60% - Accent4 21" xfId="1547"/>
    <cellStyle name="60% - Accent4 22" xfId="1548"/>
    <cellStyle name="60% - Accent4 23" xfId="1549"/>
    <cellStyle name="60% - Accent4 24" xfId="1550"/>
    <cellStyle name="60% - Accent4 25" xfId="1551"/>
    <cellStyle name="60% - Accent4 26" xfId="1552"/>
    <cellStyle name="60% - Accent4 27" xfId="1553"/>
    <cellStyle name="60% - Accent4 28" xfId="1554"/>
    <cellStyle name="60% - Accent4 29" xfId="1555"/>
    <cellStyle name="60% - Accent4 3" xfId="1556"/>
    <cellStyle name="60% - Accent4 30" xfId="1557"/>
    <cellStyle name="60% - Accent4 31" xfId="1558"/>
    <cellStyle name="60% - Accent4 32" xfId="1559"/>
    <cellStyle name="60% - Accent4 33" xfId="1560"/>
    <cellStyle name="60% - Accent4 34" xfId="1561"/>
    <cellStyle name="60% - Accent4 35" xfId="1562"/>
    <cellStyle name="60% - Accent4 36" xfId="1563"/>
    <cellStyle name="60% - Accent4 37" xfId="1564"/>
    <cellStyle name="60% - Accent4 38" xfId="1565"/>
    <cellStyle name="60% - Accent4 39" xfId="1566"/>
    <cellStyle name="60% - Accent4 4" xfId="1567"/>
    <cellStyle name="60% - Accent4 40" xfId="1568"/>
    <cellStyle name="60% - Accent4 41" xfId="1569"/>
    <cellStyle name="60% - Accent4 42" xfId="1570"/>
    <cellStyle name="60% - Accent4 43" xfId="1571"/>
    <cellStyle name="60% - Accent4 44" xfId="1572"/>
    <cellStyle name="60% - Accent4 45" xfId="1573"/>
    <cellStyle name="60% - Accent4 46" xfId="1574"/>
    <cellStyle name="60% - Accent4 47" xfId="1575"/>
    <cellStyle name="60% - Accent4 48" xfId="1576"/>
    <cellStyle name="60% - Accent4 49" xfId="1577"/>
    <cellStyle name="60% - Accent4 5" xfId="1578"/>
    <cellStyle name="60% - Accent4 50" xfId="1579"/>
    <cellStyle name="60% - Accent4 51" xfId="1580"/>
    <cellStyle name="60% - Accent4 52" xfId="1581"/>
    <cellStyle name="60% - Accent4 53" xfId="1582"/>
    <cellStyle name="60% - Accent4 54" xfId="1583"/>
    <cellStyle name="60% - Accent4 55" xfId="1584"/>
    <cellStyle name="60% - Accent4 56" xfId="1585"/>
    <cellStyle name="60% - Accent4 57" xfId="1586"/>
    <cellStyle name="60% - Accent4 58" xfId="1587"/>
    <cellStyle name="60% - Accent4 59" xfId="1588"/>
    <cellStyle name="60% - Accent4 6" xfId="1589"/>
    <cellStyle name="60% - Accent4 60" xfId="1590"/>
    <cellStyle name="60% - Accent4 61" xfId="1591"/>
    <cellStyle name="60% - Accent4 62" xfId="1592"/>
    <cellStyle name="60% - Accent4 63" xfId="1593"/>
    <cellStyle name="60% - Accent4 64" xfId="1594"/>
    <cellStyle name="60% - Accent4 65" xfId="1595"/>
    <cellStyle name="60% - Accent4 66" xfId="1596"/>
    <cellStyle name="60% - Accent4 67" xfId="1597"/>
    <cellStyle name="60% - Accent4 68" xfId="1598"/>
    <cellStyle name="60% - Accent4 69" xfId="1599"/>
    <cellStyle name="60% - Accent4 7" xfId="1600"/>
    <cellStyle name="60% - Accent4 70" xfId="1601"/>
    <cellStyle name="60% - Accent4 71" xfId="1602"/>
    <cellStyle name="60% - Accent4 72" xfId="1603"/>
    <cellStyle name="60% - Accent4 73" xfId="1604"/>
    <cellStyle name="60% - Accent4 74" xfId="1605"/>
    <cellStyle name="60% - Accent4 75" xfId="1606"/>
    <cellStyle name="60% - Accent4 76" xfId="1607"/>
    <cellStyle name="60% - Accent4 77" xfId="1608"/>
    <cellStyle name="60% - Accent4 78" xfId="1609"/>
    <cellStyle name="60% - Accent4 79" xfId="1610"/>
    <cellStyle name="60% - Accent4 8" xfId="1611"/>
    <cellStyle name="60% - Accent4 80" xfId="1612"/>
    <cellStyle name="60% - Accent4 9" xfId="1613"/>
    <cellStyle name="60% - Accent5 10" xfId="1614"/>
    <cellStyle name="60% - Accent5 11" xfId="1615"/>
    <cellStyle name="60% - Accent5 12" xfId="1616"/>
    <cellStyle name="60% - Accent5 13" xfId="1617"/>
    <cellStyle name="60% - Accent5 14" xfId="1618"/>
    <cellStyle name="60% - Accent5 15" xfId="1619"/>
    <cellStyle name="60% - Accent5 16" xfId="1620"/>
    <cellStyle name="60% - Accent5 17" xfId="1621"/>
    <cellStyle name="60% - Accent5 18" xfId="1622"/>
    <cellStyle name="60% - Accent5 19" xfId="1623"/>
    <cellStyle name="60% - Accent5 2" xfId="1624"/>
    <cellStyle name="60% - Accent5 2 2" xfId="1625"/>
    <cellStyle name="60% - Accent5 2 3" xfId="1626"/>
    <cellStyle name="60% - Accent5 2 4" xfId="1627"/>
    <cellStyle name="60% - Accent5 2 5" xfId="1628"/>
    <cellStyle name="60% - Accent5 2 6" xfId="1629"/>
    <cellStyle name="60% - Accent5 20" xfId="1630"/>
    <cellStyle name="60% - Accent5 21" xfId="1631"/>
    <cellStyle name="60% - Accent5 22" xfId="1632"/>
    <cellStyle name="60% - Accent5 23" xfId="1633"/>
    <cellStyle name="60% - Accent5 24" xfId="1634"/>
    <cellStyle name="60% - Accent5 25" xfId="1635"/>
    <cellStyle name="60% - Accent5 26" xfId="1636"/>
    <cellStyle name="60% - Accent5 27" xfId="1637"/>
    <cellStyle name="60% - Accent5 28" xfId="1638"/>
    <cellStyle name="60% - Accent5 29" xfId="1639"/>
    <cellStyle name="60% - Accent5 3" xfId="1640"/>
    <cellStyle name="60% - Accent5 30" xfId="1641"/>
    <cellStyle name="60% - Accent5 31" xfId="1642"/>
    <cellStyle name="60% - Accent5 32" xfId="1643"/>
    <cellStyle name="60% - Accent5 33" xfId="1644"/>
    <cellStyle name="60% - Accent5 34" xfId="1645"/>
    <cellStyle name="60% - Accent5 35" xfId="1646"/>
    <cellStyle name="60% - Accent5 36" xfId="1647"/>
    <cellStyle name="60% - Accent5 37" xfId="1648"/>
    <cellStyle name="60% - Accent5 38" xfId="1649"/>
    <cellStyle name="60% - Accent5 39" xfId="1650"/>
    <cellStyle name="60% - Accent5 4" xfId="1651"/>
    <cellStyle name="60% - Accent5 40" xfId="1652"/>
    <cellStyle name="60% - Accent5 41" xfId="1653"/>
    <cellStyle name="60% - Accent5 42" xfId="1654"/>
    <cellStyle name="60% - Accent5 43" xfId="1655"/>
    <cellStyle name="60% - Accent5 44" xfId="1656"/>
    <cellStyle name="60% - Accent5 45" xfId="1657"/>
    <cellStyle name="60% - Accent5 46" xfId="1658"/>
    <cellStyle name="60% - Accent5 47" xfId="1659"/>
    <cellStyle name="60% - Accent5 48" xfId="1660"/>
    <cellStyle name="60% - Accent5 49" xfId="1661"/>
    <cellStyle name="60% - Accent5 5" xfId="1662"/>
    <cellStyle name="60% - Accent5 50" xfId="1663"/>
    <cellStyle name="60% - Accent5 51" xfId="1664"/>
    <cellStyle name="60% - Accent5 52" xfId="1665"/>
    <cellStyle name="60% - Accent5 53" xfId="1666"/>
    <cellStyle name="60% - Accent5 54" xfId="1667"/>
    <cellStyle name="60% - Accent5 55" xfId="1668"/>
    <cellStyle name="60% - Accent5 56" xfId="1669"/>
    <cellStyle name="60% - Accent5 57" xfId="1670"/>
    <cellStyle name="60% - Accent5 58" xfId="1671"/>
    <cellStyle name="60% - Accent5 59" xfId="1672"/>
    <cellStyle name="60% - Accent5 6" xfId="1673"/>
    <cellStyle name="60% - Accent5 60" xfId="1674"/>
    <cellStyle name="60% - Accent5 61" xfId="1675"/>
    <cellStyle name="60% - Accent5 62" xfId="1676"/>
    <cellStyle name="60% - Accent5 63" xfId="1677"/>
    <cellStyle name="60% - Accent5 64" xfId="1678"/>
    <cellStyle name="60% - Accent5 65" xfId="1679"/>
    <cellStyle name="60% - Accent5 66" xfId="1680"/>
    <cellStyle name="60% - Accent5 67" xfId="1681"/>
    <cellStyle name="60% - Accent5 68" xfId="1682"/>
    <cellStyle name="60% - Accent5 69" xfId="1683"/>
    <cellStyle name="60% - Accent5 7" xfId="1684"/>
    <cellStyle name="60% - Accent5 70" xfId="1685"/>
    <cellStyle name="60% - Accent5 71" xfId="1686"/>
    <cellStyle name="60% - Accent5 72" xfId="1687"/>
    <cellStyle name="60% - Accent5 73" xfId="1688"/>
    <cellStyle name="60% - Accent5 74" xfId="1689"/>
    <cellStyle name="60% - Accent5 75" xfId="1690"/>
    <cellStyle name="60% - Accent5 76" xfId="1691"/>
    <cellStyle name="60% - Accent5 77" xfId="1692"/>
    <cellStyle name="60% - Accent5 78" xfId="1693"/>
    <cellStyle name="60% - Accent5 79" xfId="1694"/>
    <cellStyle name="60% - Accent5 8" xfId="1695"/>
    <cellStyle name="60% - Accent5 80" xfId="1696"/>
    <cellStyle name="60% - Accent5 9" xfId="1697"/>
    <cellStyle name="60% - Accent6 10" xfId="1698"/>
    <cellStyle name="60% - Accent6 11" xfId="1699"/>
    <cellStyle name="60% - Accent6 12" xfId="1700"/>
    <cellStyle name="60% - Accent6 13" xfId="1701"/>
    <cellStyle name="60% - Accent6 14" xfId="1702"/>
    <cellStyle name="60% - Accent6 15" xfId="1703"/>
    <cellStyle name="60% - Accent6 16" xfId="1704"/>
    <cellStyle name="60% - Accent6 17" xfId="1705"/>
    <cellStyle name="60% - Accent6 18" xfId="1706"/>
    <cellStyle name="60% - Accent6 19" xfId="1707"/>
    <cellStyle name="60% - Accent6 2" xfId="1708"/>
    <cellStyle name="60% - Accent6 2 2" xfId="1709"/>
    <cellStyle name="60% - Accent6 2 3" xfId="1710"/>
    <cellStyle name="60% - Accent6 2 4" xfId="1711"/>
    <cellStyle name="60% - Accent6 2 5" xfId="1712"/>
    <cellStyle name="60% - Accent6 2 6" xfId="1713"/>
    <cellStyle name="60% - Accent6 20" xfId="1714"/>
    <cellStyle name="60% - Accent6 21" xfId="1715"/>
    <cellStyle name="60% - Accent6 22" xfId="1716"/>
    <cellStyle name="60% - Accent6 23" xfId="1717"/>
    <cellStyle name="60% - Accent6 24" xfId="1718"/>
    <cellStyle name="60% - Accent6 25" xfId="1719"/>
    <cellStyle name="60% - Accent6 26" xfId="1720"/>
    <cellStyle name="60% - Accent6 27" xfId="1721"/>
    <cellStyle name="60% - Accent6 28" xfId="1722"/>
    <cellStyle name="60% - Accent6 29" xfId="1723"/>
    <cellStyle name="60% - Accent6 3" xfId="1724"/>
    <cellStyle name="60% - Accent6 30" xfId="1725"/>
    <cellStyle name="60% - Accent6 31" xfId="1726"/>
    <cellStyle name="60% - Accent6 32" xfId="1727"/>
    <cellStyle name="60% - Accent6 33" xfId="1728"/>
    <cellStyle name="60% - Accent6 34" xfId="1729"/>
    <cellStyle name="60% - Accent6 35" xfId="1730"/>
    <cellStyle name="60% - Accent6 36" xfId="1731"/>
    <cellStyle name="60% - Accent6 37" xfId="1732"/>
    <cellStyle name="60% - Accent6 38" xfId="1733"/>
    <cellStyle name="60% - Accent6 39" xfId="1734"/>
    <cellStyle name="60% - Accent6 4" xfId="1735"/>
    <cellStyle name="60% - Accent6 40" xfId="1736"/>
    <cellStyle name="60% - Accent6 41" xfId="1737"/>
    <cellStyle name="60% - Accent6 42" xfId="1738"/>
    <cellStyle name="60% - Accent6 43" xfId="1739"/>
    <cellStyle name="60% - Accent6 44" xfId="1740"/>
    <cellStyle name="60% - Accent6 45" xfId="1741"/>
    <cellStyle name="60% - Accent6 46" xfId="1742"/>
    <cellStyle name="60% - Accent6 47" xfId="1743"/>
    <cellStyle name="60% - Accent6 48" xfId="1744"/>
    <cellStyle name="60% - Accent6 49" xfId="1745"/>
    <cellStyle name="60% - Accent6 5" xfId="1746"/>
    <cellStyle name="60% - Accent6 50" xfId="1747"/>
    <cellStyle name="60% - Accent6 51" xfId="1748"/>
    <cellStyle name="60% - Accent6 52" xfId="1749"/>
    <cellStyle name="60% - Accent6 53" xfId="1750"/>
    <cellStyle name="60% - Accent6 54" xfId="1751"/>
    <cellStyle name="60% - Accent6 55" xfId="1752"/>
    <cellStyle name="60% - Accent6 56" xfId="1753"/>
    <cellStyle name="60% - Accent6 57" xfId="1754"/>
    <cellStyle name="60% - Accent6 58" xfId="1755"/>
    <cellStyle name="60% - Accent6 59" xfId="1756"/>
    <cellStyle name="60% - Accent6 6" xfId="1757"/>
    <cellStyle name="60% - Accent6 60" xfId="1758"/>
    <cellStyle name="60% - Accent6 61" xfId="1759"/>
    <cellStyle name="60% - Accent6 62" xfId="1760"/>
    <cellStyle name="60% - Accent6 63" xfId="1761"/>
    <cellStyle name="60% - Accent6 64" xfId="1762"/>
    <cellStyle name="60% - Accent6 65" xfId="1763"/>
    <cellStyle name="60% - Accent6 66" xfId="1764"/>
    <cellStyle name="60% - Accent6 67" xfId="1765"/>
    <cellStyle name="60% - Accent6 68" xfId="1766"/>
    <cellStyle name="60% - Accent6 69" xfId="1767"/>
    <cellStyle name="60% - Accent6 7" xfId="1768"/>
    <cellStyle name="60% - Accent6 70" xfId="1769"/>
    <cellStyle name="60% - Accent6 71" xfId="1770"/>
    <cellStyle name="60% - Accent6 72" xfId="1771"/>
    <cellStyle name="60% - Accent6 73" xfId="1772"/>
    <cellStyle name="60% - Accent6 74" xfId="1773"/>
    <cellStyle name="60% - Accent6 75" xfId="1774"/>
    <cellStyle name="60% - Accent6 76" xfId="1775"/>
    <cellStyle name="60% - Accent6 77" xfId="1776"/>
    <cellStyle name="60% - Accent6 78" xfId="1777"/>
    <cellStyle name="60% - Accent6 79" xfId="1778"/>
    <cellStyle name="60% - Accent6 8" xfId="1779"/>
    <cellStyle name="60% - Accent6 80" xfId="1780"/>
    <cellStyle name="60% - Accent6 9" xfId="1781"/>
    <cellStyle name="Accent1 - 20%" xfId="1782"/>
    <cellStyle name="Accent1 - 40%" xfId="1783"/>
    <cellStyle name="Accent1 - 60%" xfId="1784"/>
    <cellStyle name="Accent1 10" xfId="1785"/>
    <cellStyle name="Accent1 11" xfId="1786"/>
    <cellStyle name="Accent1 12" xfId="1787"/>
    <cellStyle name="Accent1 13" xfId="1788"/>
    <cellStyle name="Accent1 14" xfId="1789"/>
    <cellStyle name="Accent1 15" xfId="1790"/>
    <cellStyle name="Accent1 16" xfId="1791"/>
    <cellStyle name="Accent1 17" xfId="1792"/>
    <cellStyle name="Accent1 18" xfId="1793"/>
    <cellStyle name="Accent1 19" xfId="1794"/>
    <cellStyle name="Accent1 2" xfId="1795"/>
    <cellStyle name="Accent1 2 2" xfId="1796"/>
    <cellStyle name="Accent1 2 3" xfId="1797"/>
    <cellStyle name="Accent1 2 4" xfId="1798"/>
    <cellStyle name="Accent1 2 5" xfId="1799"/>
    <cellStyle name="Accent1 2 6" xfId="1800"/>
    <cellStyle name="Accent1 20" xfId="1801"/>
    <cellStyle name="Accent1 21" xfId="1802"/>
    <cellStyle name="Accent1 22" xfId="1803"/>
    <cellStyle name="Accent1 23" xfId="1804"/>
    <cellStyle name="Accent1 24" xfId="1805"/>
    <cellStyle name="Accent1 25" xfId="1806"/>
    <cellStyle name="Accent1 26" xfId="1807"/>
    <cellStyle name="Accent1 27" xfId="1808"/>
    <cellStyle name="Accent1 28" xfId="1809"/>
    <cellStyle name="Accent1 29" xfId="1810"/>
    <cellStyle name="Accent1 3" xfId="1811"/>
    <cellStyle name="Accent1 30" xfId="1812"/>
    <cellStyle name="Accent1 31" xfId="1813"/>
    <cellStyle name="Accent1 32" xfId="1814"/>
    <cellStyle name="Accent1 33" xfId="1815"/>
    <cellStyle name="Accent1 34" xfId="1816"/>
    <cellStyle name="Accent1 35" xfId="1817"/>
    <cellStyle name="Accent1 36" xfId="1818"/>
    <cellStyle name="Accent1 37" xfId="1819"/>
    <cellStyle name="Accent1 38" xfId="1820"/>
    <cellStyle name="Accent1 39" xfId="1821"/>
    <cellStyle name="Accent1 4" xfId="1822"/>
    <cellStyle name="Accent1 40" xfId="1823"/>
    <cellStyle name="Accent1 41" xfId="1824"/>
    <cellStyle name="Accent1 42" xfId="1825"/>
    <cellStyle name="Accent1 43" xfId="1826"/>
    <cellStyle name="Accent1 44" xfId="1827"/>
    <cellStyle name="Accent1 45" xfId="1828"/>
    <cellStyle name="Accent1 46" xfId="1829"/>
    <cellStyle name="Accent1 47" xfId="1830"/>
    <cellStyle name="Accent1 48" xfId="1831"/>
    <cellStyle name="Accent1 49" xfId="1832"/>
    <cellStyle name="Accent1 5" xfId="1833"/>
    <cellStyle name="Accent1 50" xfId="1834"/>
    <cellStyle name="Accent1 51" xfId="1835"/>
    <cellStyle name="Accent1 52" xfId="1836"/>
    <cellStyle name="Accent1 53" xfId="1837"/>
    <cellStyle name="Accent1 54" xfId="1838"/>
    <cellStyle name="Accent1 55" xfId="1839"/>
    <cellStyle name="Accent1 56" xfId="1840"/>
    <cellStyle name="Accent1 57" xfId="1841"/>
    <cellStyle name="Accent1 58" xfId="1842"/>
    <cellStyle name="Accent1 59" xfId="1843"/>
    <cellStyle name="Accent1 6" xfId="1844"/>
    <cellStyle name="Accent1 60" xfId="1845"/>
    <cellStyle name="Accent1 61" xfId="1846"/>
    <cellStyle name="Accent1 62" xfId="1847"/>
    <cellStyle name="Accent1 63" xfId="1848"/>
    <cellStyle name="Accent1 64" xfId="1849"/>
    <cellStyle name="Accent1 65" xfId="1850"/>
    <cellStyle name="Accent1 66" xfId="1851"/>
    <cellStyle name="Accent1 67" xfId="1852"/>
    <cellStyle name="Accent1 68" xfId="1853"/>
    <cellStyle name="Accent1 69" xfId="1854"/>
    <cellStyle name="Accent1 7" xfId="1855"/>
    <cellStyle name="Accent1 70" xfId="1856"/>
    <cellStyle name="Accent1 71" xfId="1857"/>
    <cellStyle name="Accent1 72" xfId="1858"/>
    <cellStyle name="Accent1 73" xfId="1859"/>
    <cellStyle name="Accent1 74" xfId="1860"/>
    <cellStyle name="Accent1 75" xfId="1861"/>
    <cellStyle name="Accent1 76" xfId="1862"/>
    <cellStyle name="Accent1 77" xfId="1863"/>
    <cellStyle name="Accent1 78" xfId="1864"/>
    <cellStyle name="Accent1 79" xfId="1865"/>
    <cellStyle name="Accent1 8" xfId="1866"/>
    <cellStyle name="Accent1 80" xfId="1867"/>
    <cellStyle name="Accent1 9" xfId="1868"/>
    <cellStyle name="Accent2 - 20%" xfId="1869"/>
    <cellStyle name="Accent2 - 40%" xfId="1870"/>
    <cellStyle name="Accent2 - 60%" xfId="1871"/>
    <cellStyle name="Accent2 10" xfId="1872"/>
    <cellStyle name="Accent2 11" xfId="1873"/>
    <cellStyle name="Accent2 12" xfId="1874"/>
    <cellStyle name="Accent2 13" xfId="1875"/>
    <cellStyle name="Accent2 14" xfId="1876"/>
    <cellStyle name="Accent2 15" xfId="1877"/>
    <cellStyle name="Accent2 16" xfId="1878"/>
    <cellStyle name="Accent2 17" xfId="1879"/>
    <cellStyle name="Accent2 18" xfId="1880"/>
    <cellStyle name="Accent2 19" xfId="1881"/>
    <cellStyle name="Accent2 2" xfId="1882"/>
    <cellStyle name="Accent2 2 2" xfId="1883"/>
    <cellStyle name="Accent2 2 3" xfId="1884"/>
    <cellStyle name="Accent2 2 4" xfId="1885"/>
    <cellStyle name="Accent2 2 5" xfId="1886"/>
    <cellStyle name="Accent2 2 6" xfId="1887"/>
    <cellStyle name="Accent2 20" xfId="1888"/>
    <cellStyle name="Accent2 21" xfId="1889"/>
    <cellStyle name="Accent2 22" xfId="1890"/>
    <cellStyle name="Accent2 23" xfId="1891"/>
    <cellStyle name="Accent2 24" xfId="1892"/>
    <cellStyle name="Accent2 25" xfId="1893"/>
    <cellStyle name="Accent2 26" xfId="1894"/>
    <cellStyle name="Accent2 27" xfId="1895"/>
    <cellStyle name="Accent2 28" xfId="1896"/>
    <cellStyle name="Accent2 29" xfId="1897"/>
    <cellStyle name="Accent2 3" xfId="1898"/>
    <cellStyle name="Accent2 30" xfId="1899"/>
    <cellStyle name="Accent2 31" xfId="1900"/>
    <cellStyle name="Accent2 32" xfId="1901"/>
    <cellStyle name="Accent2 33" xfId="1902"/>
    <cellStyle name="Accent2 34" xfId="1903"/>
    <cellStyle name="Accent2 35" xfId="1904"/>
    <cellStyle name="Accent2 36" xfId="1905"/>
    <cellStyle name="Accent2 37" xfId="1906"/>
    <cellStyle name="Accent2 38" xfId="1907"/>
    <cellStyle name="Accent2 39" xfId="1908"/>
    <cellStyle name="Accent2 4" xfId="1909"/>
    <cellStyle name="Accent2 40" xfId="1910"/>
    <cellStyle name="Accent2 41" xfId="1911"/>
    <cellStyle name="Accent2 42" xfId="1912"/>
    <cellStyle name="Accent2 43" xfId="1913"/>
    <cellStyle name="Accent2 44" xfId="1914"/>
    <cellStyle name="Accent2 45" xfId="1915"/>
    <cellStyle name="Accent2 46" xfId="1916"/>
    <cellStyle name="Accent2 47" xfId="1917"/>
    <cellStyle name="Accent2 48" xfId="1918"/>
    <cellStyle name="Accent2 49" xfId="1919"/>
    <cellStyle name="Accent2 5" xfId="1920"/>
    <cellStyle name="Accent2 50" xfId="1921"/>
    <cellStyle name="Accent2 51" xfId="1922"/>
    <cellStyle name="Accent2 52" xfId="1923"/>
    <cellStyle name="Accent2 53" xfId="1924"/>
    <cellStyle name="Accent2 54" xfId="1925"/>
    <cellStyle name="Accent2 55" xfId="1926"/>
    <cellStyle name="Accent2 56" xfId="1927"/>
    <cellStyle name="Accent2 57" xfId="1928"/>
    <cellStyle name="Accent2 58" xfId="1929"/>
    <cellStyle name="Accent2 59" xfId="1930"/>
    <cellStyle name="Accent2 6" xfId="1931"/>
    <cellStyle name="Accent2 60" xfId="1932"/>
    <cellStyle name="Accent2 61" xfId="1933"/>
    <cellStyle name="Accent2 62" xfId="1934"/>
    <cellStyle name="Accent2 63" xfId="1935"/>
    <cellStyle name="Accent2 64" xfId="1936"/>
    <cellStyle name="Accent2 65" xfId="1937"/>
    <cellStyle name="Accent2 66" xfId="1938"/>
    <cellStyle name="Accent2 67" xfId="1939"/>
    <cellStyle name="Accent2 68" xfId="1940"/>
    <cellStyle name="Accent2 69" xfId="1941"/>
    <cellStyle name="Accent2 7" xfId="1942"/>
    <cellStyle name="Accent2 70" xfId="1943"/>
    <cellStyle name="Accent2 71" xfId="1944"/>
    <cellStyle name="Accent2 72" xfId="1945"/>
    <cellStyle name="Accent2 73" xfId="1946"/>
    <cellStyle name="Accent2 74" xfId="1947"/>
    <cellStyle name="Accent2 75" xfId="1948"/>
    <cellStyle name="Accent2 76" xfId="1949"/>
    <cellStyle name="Accent2 77" xfId="1950"/>
    <cellStyle name="Accent2 78" xfId="1951"/>
    <cellStyle name="Accent2 79" xfId="1952"/>
    <cellStyle name="Accent2 8" xfId="1953"/>
    <cellStyle name="Accent2 80" xfId="1954"/>
    <cellStyle name="Accent2 9" xfId="1955"/>
    <cellStyle name="Accent3 - 20%" xfId="1956"/>
    <cellStyle name="Accent3 - 40%" xfId="1957"/>
    <cellStyle name="Accent3 - 60%" xfId="1958"/>
    <cellStyle name="Accent3 10" xfId="1959"/>
    <cellStyle name="Accent3 11" xfId="1960"/>
    <cellStyle name="Accent3 12" xfId="1961"/>
    <cellStyle name="Accent3 13" xfId="1962"/>
    <cellStyle name="Accent3 14" xfId="1963"/>
    <cellStyle name="Accent3 15" xfId="1964"/>
    <cellStyle name="Accent3 16" xfId="1965"/>
    <cellStyle name="Accent3 17" xfId="1966"/>
    <cellStyle name="Accent3 18" xfId="1967"/>
    <cellStyle name="Accent3 19" xfId="1968"/>
    <cellStyle name="Accent3 2" xfId="1969"/>
    <cellStyle name="Accent3 2 2" xfId="1970"/>
    <cellStyle name="Accent3 2 3" xfId="1971"/>
    <cellStyle name="Accent3 2 4" xfId="1972"/>
    <cellStyle name="Accent3 2 5" xfId="1973"/>
    <cellStyle name="Accent3 2 6" xfId="1974"/>
    <cellStyle name="Accent3 20" xfId="1975"/>
    <cellStyle name="Accent3 21" xfId="1976"/>
    <cellStyle name="Accent3 22" xfId="1977"/>
    <cellStyle name="Accent3 23" xfId="1978"/>
    <cellStyle name="Accent3 24" xfId="1979"/>
    <cellStyle name="Accent3 25" xfId="1980"/>
    <cellStyle name="Accent3 26" xfId="1981"/>
    <cellStyle name="Accent3 27" xfId="1982"/>
    <cellStyle name="Accent3 28" xfId="1983"/>
    <cellStyle name="Accent3 29" xfId="1984"/>
    <cellStyle name="Accent3 3" xfId="1985"/>
    <cellStyle name="Accent3 30" xfId="1986"/>
    <cellStyle name="Accent3 31" xfId="1987"/>
    <cellStyle name="Accent3 32" xfId="1988"/>
    <cellStyle name="Accent3 33" xfId="1989"/>
    <cellStyle name="Accent3 34" xfId="1990"/>
    <cellStyle name="Accent3 35" xfId="1991"/>
    <cellStyle name="Accent3 36" xfId="1992"/>
    <cellStyle name="Accent3 37" xfId="1993"/>
    <cellStyle name="Accent3 38" xfId="1994"/>
    <cellStyle name="Accent3 39" xfId="1995"/>
    <cellStyle name="Accent3 4" xfId="1996"/>
    <cellStyle name="Accent3 40" xfId="1997"/>
    <cellStyle name="Accent3 41" xfId="1998"/>
    <cellStyle name="Accent3 42" xfId="1999"/>
    <cellStyle name="Accent3 43" xfId="2000"/>
    <cellStyle name="Accent3 44" xfId="2001"/>
    <cellStyle name="Accent3 45" xfId="2002"/>
    <cellStyle name="Accent3 46" xfId="2003"/>
    <cellStyle name="Accent3 47" xfId="2004"/>
    <cellStyle name="Accent3 48" xfId="2005"/>
    <cellStyle name="Accent3 49" xfId="2006"/>
    <cellStyle name="Accent3 5" xfId="2007"/>
    <cellStyle name="Accent3 50" xfId="2008"/>
    <cellStyle name="Accent3 51" xfId="2009"/>
    <cellStyle name="Accent3 52" xfId="2010"/>
    <cellStyle name="Accent3 53" xfId="2011"/>
    <cellStyle name="Accent3 54" xfId="2012"/>
    <cellStyle name="Accent3 55" xfId="2013"/>
    <cellStyle name="Accent3 56" xfId="2014"/>
    <cellStyle name="Accent3 57" xfId="2015"/>
    <cellStyle name="Accent3 58" xfId="2016"/>
    <cellStyle name="Accent3 59" xfId="2017"/>
    <cellStyle name="Accent3 6" xfId="2018"/>
    <cellStyle name="Accent3 60" xfId="2019"/>
    <cellStyle name="Accent3 61" xfId="2020"/>
    <cellStyle name="Accent3 62" xfId="2021"/>
    <cellStyle name="Accent3 63" xfId="2022"/>
    <cellStyle name="Accent3 64" xfId="2023"/>
    <cellStyle name="Accent3 65" xfId="2024"/>
    <cellStyle name="Accent3 66" xfId="2025"/>
    <cellStyle name="Accent3 67" xfId="2026"/>
    <cellStyle name="Accent3 68" xfId="2027"/>
    <cellStyle name="Accent3 69" xfId="2028"/>
    <cellStyle name="Accent3 7" xfId="2029"/>
    <cellStyle name="Accent3 70" xfId="2030"/>
    <cellStyle name="Accent3 71" xfId="2031"/>
    <cellStyle name="Accent3 72" xfId="2032"/>
    <cellStyle name="Accent3 73" xfId="2033"/>
    <cellStyle name="Accent3 74" xfId="2034"/>
    <cellStyle name="Accent3 75" xfId="2035"/>
    <cellStyle name="Accent3 76" xfId="2036"/>
    <cellStyle name="Accent3 77" xfId="2037"/>
    <cellStyle name="Accent3 78" xfId="2038"/>
    <cellStyle name="Accent3 79" xfId="2039"/>
    <cellStyle name="Accent3 8" xfId="2040"/>
    <cellStyle name="Accent3 80" xfId="2041"/>
    <cellStyle name="Accent3 9" xfId="2042"/>
    <cellStyle name="Accent4 - 20%" xfId="2043"/>
    <cellStyle name="Accent4 - 40%" xfId="2044"/>
    <cellStyle name="Accent4 - 60%" xfId="2045"/>
    <cellStyle name="Accent4 10" xfId="2046"/>
    <cellStyle name="Accent4 11" xfId="2047"/>
    <cellStyle name="Accent4 12" xfId="2048"/>
    <cellStyle name="Accent4 13" xfId="2049"/>
    <cellStyle name="Accent4 14" xfId="2050"/>
    <cellStyle name="Accent4 15" xfId="2051"/>
    <cellStyle name="Accent4 16" xfId="2052"/>
    <cellStyle name="Accent4 17" xfId="2053"/>
    <cellStyle name="Accent4 18" xfId="2054"/>
    <cellStyle name="Accent4 19" xfId="2055"/>
    <cellStyle name="Accent4 2" xfId="2056"/>
    <cellStyle name="Accent4 2 2" xfId="2057"/>
    <cellStyle name="Accent4 2 3" xfId="2058"/>
    <cellStyle name="Accent4 2 4" xfId="2059"/>
    <cellStyle name="Accent4 2 5" xfId="2060"/>
    <cellStyle name="Accent4 2 6" xfId="2061"/>
    <cellStyle name="Accent4 20" xfId="2062"/>
    <cellStyle name="Accent4 21" xfId="2063"/>
    <cellStyle name="Accent4 22" xfId="2064"/>
    <cellStyle name="Accent4 23" xfId="2065"/>
    <cellStyle name="Accent4 24" xfId="2066"/>
    <cellStyle name="Accent4 25" xfId="2067"/>
    <cellStyle name="Accent4 26" xfId="2068"/>
    <cellStyle name="Accent4 27" xfId="2069"/>
    <cellStyle name="Accent4 28" xfId="2070"/>
    <cellStyle name="Accent4 29" xfId="2071"/>
    <cellStyle name="Accent4 3" xfId="2072"/>
    <cellStyle name="Accent4 30" xfId="2073"/>
    <cellStyle name="Accent4 31" xfId="2074"/>
    <cellStyle name="Accent4 32" xfId="2075"/>
    <cellStyle name="Accent4 33" xfId="2076"/>
    <cellStyle name="Accent4 34" xfId="2077"/>
    <cellStyle name="Accent4 35" xfId="2078"/>
    <cellStyle name="Accent4 36" xfId="2079"/>
    <cellStyle name="Accent4 37" xfId="2080"/>
    <cellStyle name="Accent4 38" xfId="2081"/>
    <cellStyle name="Accent4 39" xfId="2082"/>
    <cellStyle name="Accent4 4" xfId="2083"/>
    <cellStyle name="Accent4 40" xfId="2084"/>
    <cellStyle name="Accent4 41" xfId="2085"/>
    <cellStyle name="Accent4 42" xfId="2086"/>
    <cellStyle name="Accent4 43" xfId="2087"/>
    <cellStyle name="Accent4 44" xfId="2088"/>
    <cellStyle name="Accent4 45" xfId="2089"/>
    <cellStyle name="Accent4 46" xfId="2090"/>
    <cellStyle name="Accent4 47" xfId="2091"/>
    <cellStyle name="Accent4 48" xfId="2092"/>
    <cellStyle name="Accent4 49" xfId="2093"/>
    <cellStyle name="Accent4 5" xfId="2094"/>
    <cellStyle name="Accent4 50" xfId="2095"/>
    <cellStyle name="Accent4 51" xfId="2096"/>
    <cellStyle name="Accent4 52" xfId="2097"/>
    <cellStyle name="Accent4 53" xfId="2098"/>
    <cellStyle name="Accent4 54" xfId="2099"/>
    <cellStyle name="Accent4 55" xfId="2100"/>
    <cellStyle name="Accent4 56" xfId="2101"/>
    <cellStyle name="Accent4 57" xfId="2102"/>
    <cellStyle name="Accent4 58" xfId="2103"/>
    <cellStyle name="Accent4 59" xfId="2104"/>
    <cellStyle name="Accent4 6" xfId="2105"/>
    <cellStyle name="Accent4 60" xfId="2106"/>
    <cellStyle name="Accent4 61" xfId="2107"/>
    <cellStyle name="Accent4 62" xfId="2108"/>
    <cellStyle name="Accent4 63" xfId="2109"/>
    <cellStyle name="Accent4 64" xfId="2110"/>
    <cellStyle name="Accent4 65" xfId="2111"/>
    <cellStyle name="Accent4 66" xfId="2112"/>
    <cellStyle name="Accent4 67" xfId="2113"/>
    <cellStyle name="Accent4 68" xfId="2114"/>
    <cellStyle name="Accent4 69" xfId="2115"/>
    <cellStyle name="Accent4 7" xfId="2116"/>
    <cellStyle name="Accent4 70" xfId="2117"/>
    <cellStyle name="Accent4 71" xfId="2118"/>
    <cellStyle name="Accent4 72" xfId="2119"/>
    <cellStyle name="Accent4 73" xfId="2120"/>
    <cellStyle name="Accent4 74" xfId="2121"/>
    <cellStyle name="Accent4 75" xfId="2122"/>
    <cellStyle name="Accent4 76" xfId="2123"/>
    <cellStyle name="Accent4 77" xfId="2124"/>
    <cellStyle name="Accent4 78" xfId="2125"/>
    <cellStyle name="Accent4 79" xfId="2126"/>
    <cellStyle name="Accent4 8" xfId="2127"/>
    <cellStyle name="Accent4 80" xfId="2128"/>
    <cellStyle name="Accent4 9" xfId="2129"/>
    <cellStyle name="Accent5 - 20%" xfId="2130"/>
    <cellStyle name="Accent5 - 40%" xfId="2131"/>
    <cellStyle name="Accent5 - 60%" xfId="2132"/>
    <cellStyle name="Accent5 10" xfId="2133"/>
    <cellStyle name="Accent5 11" xfId="2134"/>
    <cellStyle name="Accent5 12" xfId="2135"/>
    <cellStyle name="Accent5 13" xfId="2136"/>
    <cellStyle name="Accent5 14" xfId="2137"/>
    <cellStyle name="Accent5 15" xfId="2138"/>
    <cellStyle name="Accent5 16" xfId="2139"/>
    <cellStyle name="Accent5 17" xfId="2140"/>
    <cellStyle name="Accent5 18" xfId="2141"/>
    <cellStyle name="Accent5 19" xfId="2142"/>
    <cellStyle name="Accent5 2" xfId="2143"/>
    <cellStyle name="Accent5 2 2" xfId="2144"/>
    <cellStyle name="Accent5 2 3" xfId="2145"/>
    <cellStyle name="Accent5 2 4" xfId="2146"/>
    <cellStyle name="Accent5 2 5" xfId="2147"/>
    <cellStyle name="Accent5 2 6" xfId="2148"/>
    <cellStyle name="Accent5 20" xfId="2149"/>
    <cellStyle name="Accent5 21" xfId="2150"/>
    <cellStyle name="Accent5 22" xfId="2151"/>
    <cellStyle name="Accent5 23" xfId="2152"/>
    <cellStyle name="Accent5 24" xfId="2153"/>
    <cellStyle name="Accent5 25" xfId="2154"/>
    <cellStyle name="Accent5 26" xfId="2155"/>
    <cellStyle name="Accent5 27" xfId="2156"/>
    <cellStyle name="Accent5 28" xfId="2157"/>
    <cellStyle name="Accent5 29" xfId="2158"/>
    <cellStyle name="Accent5 3" xfId="2159"/>
    <cellStyle name="Accent5 30" xfId="2160"/>
    <cellStyle name="Accent5 31" xfId="2161"/>
    <cellStyle name="Accent5 32" xfId="2162"/>
    <cellStyle name="Accent5 33" xfId="2163"/>
    <cellStyle name="Accent5 34" xfId="2164"/>
    <cellStyle name="Accent5 35" xfId="2165"/>
    <cellStyle name="Accent5 36" xfId="2166"/>
    <cellStyle name="Accent5 37" xfId="2167"/>
    <cellStyle name="Accent5 38" xfId="2168"/>
    <cellStyle name="Accent5 39" xfId="2169"/>
    <cellStyle name="Accent5 4" xfId="2170"/>
    <cellStyle name="Accent5 40" xfId="2171"/>
    <cellStyle name="Accent5 41" xfId="2172"/>
    <cellStyle name="Accent5 42" xfId="2173"/>
    <cellStyle name="Accent5 43" xfId="2174"/>
    <cellStyle name="Accent5 44" xfId="2175"/>
    <cellStyle name="Accent5 45" xfId="2176"/>
    <cellStyle name="Accent5 46" xfId="2177"/>
    <cellStyle name="Accent5 47" xfId="2178"/>
    <cellStyle name="Accent5 48" xfId="2179"/>
    <cellStyle name="Accent5 49" xfId="2180"/>
    <cellStyle name="Accent5 5" xfId="2181"/>
    <cellStyle name="Accent5 50" xfId="2182"/>
    <cellStyle name="Accent5 51" xfId="2183"/>
    <cellStyle name="Accent5 52" xfId="2184"/>
    <cellStyle name="Accent5 53" xfId="2185"/>
    <cellStyle name="Accent5 54" xfId="2186"/>
    <cellStyle name="Accent5 55" xfId="2187"/>
    <cellStyle name="Accent5 56" xfId="2188"/>
    <cellStyle name="Accent5 57" xfId="2189"/>
    <cellStyle name="Accent5 58" xfId="2190"/>
    <cellStyle name="Accent5 59" xfId="2191"/>
    <cellStyle name="Accent5 6" xfId="2192"/>
    <cellStyle name="Accent5 60" xfId="2193"/>
    <cellStyle name="Accent5 61" xfId="2194"/>
    <cellStyle name="Accent5 62" xfId="2195"/>
    <cellStyle name="Accent5 63" xfId="2196"/>
    <cellStyle name="Accent5 64" xfId="2197"/>
    <cellStyle name="Accent5 65" xfId="2198"/>
    <cellStyle name="Accent5 66" xfId="2199"/>
    <cellStyle name="Accent5 67" xfId="2200"/>
    <cellStyle name="Accent5 68" xfId="2201"/>
    <cellStyle name="Accent5 69" xfId="2202"/>
    <cellStyle name="Accent5 7" xfId="2203"/>
    <cellStyle name="Accent5 70" xfId="2204"/>
    <cellStyle name="Accent5 71" xfId="2205"/>
    <cellStyle name="Accent5 72" xfId="2206"/>
    <cellStyle name="Accent5 73" xfId="2207"/>
    <cellStyle name="Accent5 74" xfId="2208"/>
    <cellStyle name="Accent5 75" xfId="2209"/>
    <cellStyle name="Accent5 76" xfId="2210"/>
    <cellStyle name="Accent5 77" xfId="2211"/>
    <cellStyle name="Accent5 78" xfId="2212"/>
    <cellStyle name="Accent5 79" xfId="2213"/>
    <cellStyle name="Accent5 8" xfId="2214"/>
    <cellStyle name="Accent5 80" xfId="2215"/>
    <cellStyle name="Accent5 9" xfId="2216"/>
    <cellStyle name="Accent6 - 20%" xfId="2217"/>
    <cellStyle name="Accent6 - 40%" xfId="2218"/>
    <cellStyle name="Accent6 - 60%" xfId="2219"/>
    <cellStyle name="Accent6 10" xfId="2220"/>
    <cellStyle name="Accent6 11" xfId="2221"/>
    <cellStyle name="Accent6 12" xfId="2222"/>
    <cellStyle name="Accent6 13" xfId="2223"/>
    <cellStyle name="Accent6 14" xfId="2224"/>
    <cellStyle name="Accent6 15" xfId="2225"/>
    <cellStyle name="Accent6 16" xfId="2226"/>
    <cellStyle name="Accent6 17" xfId="2227"/>
    <cellStyle name="Accent6 18" xfId="2228"/>
    <cellStyle name="Accent6 19" xfId="2229"/>
    <cellStyle name="Accent6 2" xfId="2230"/>
    <cellStyle name="Accent6 2 2" xfId="2231"/>
    <cellStyle name="Accent6 2 3" xfId="2232"/>
    <cellStyle name="Accent6 2 4" xfId="2233"/>
    <cellStyle name="Accent6 2 5" xfId="2234"/>
    <cellStyle name="Accent6 2 6" xfId="2235"/>
    <cellStyle name="Accent6 20" xfId="2236"/>
    <cellStyle name="Accent6 21" xfId="2237"/>
    <cellStyle name="Accent6 22" xfId="2238"/>
    <cellStyle name="Accent6 23" xfId="2239"/>
    <cellStyle name="Accent6 24" xfId="2240"/>
    <cellStyle name="Accent6 25" xfId="2241"/>
    <cellStyle name="Accent6 26" xfId="2242"/>
    <cellStyle name="Accent6 27" xfId="2243"/>
    <cellStyle name="Accent6 28" xfId="2244"/>
    <cellStyle name="Accent6 29" xfId="2245"/>
    <cellStyle name="Accent6 3" xfId="2246"/>
    <cellStyle name="Accent6 30" xfId="2247"/>
    <cellStyle name="Accent6 31" xfId="2248"/>
    <cellStyle name="Accent6 32" xfId="2249"/>
    <cellStyle name="Accent6 33" xfId="2250"/>
    <cellStyle name="Accent6 34" xfId="2251"/>
    <cellStyle name="Accent6 35" xfId="2252"/>
    <cellStyle name="Accent6 36" xfId="2253"/>
    <cellStyle name="Accent6 37" xfId="2254"/>
    <cellStyle name="Accent6 38" xfId="2255"/>
    <cellStyle name="Accent6 39" xfId="2256"/>
    <cellStyle name="Accent6 4" xfId="2257"/>
    <cellStyle name="Accent6 40" xfId="2258"/>
    <cellStyle name="Accent6 41" xfId="2259"/>
    <cellStyle name="Accent6 42" xfId="2260"/>
    <cellStyle name="Accent6 43" xfId="2261"/>
    <cellStyle name="Accent6 44" xfId="2262"/>
    <cellStyle name="Accent6 45" xfId="2263"/>
    <cellStyle name="Accent6 46" xfId="2264"/>
    <cellStyle name="Accent6 47" xfId="2265"/>
    <cellStyle name="Accent6 48" xfId="2266"/>
    <cellStyle name="Accent6 49" xfId="2267"/>
    <cellStyle name="Accent6 5" xfId="2268"/>
    <cellStyle name="Accent6 50" xfId="2269"/>
    <cellStyle name="Accent6 51" xfId="2270"/>
    <cellStyle name="Accent6 52" xfId="2271"/>
    <cellStyle name="Accent6 53" xfId="2272"/>
    <cellStyle name="Accent6 54" xfId="2273"/>
    <cellStyle name="Accent6 55" xfId="2274"/>
    <cellStyle name="Accent6 56" xfId="2275"/>
    <cellStyle name="Accent6 57" xfId="2276"/>
    <cellStyle name="Accent6 58" xfId="2277"/>
    <cellStyle name="Accent6 59" xfId="2278"/>
    <cellStyle name="Accent6 6" xfId="2279"/>
    <cellStyle name="Accent6 60" xfId="2280"/>
    <cellStyle name="Accent6 61" xfId="2281"/>
    <cellStyle name="Accent6 62" xfId="2282"/>
    <cellStyle name="Accent6 63" xfId="2283"/>
    <cellStyle name="Accent6 64" xfId="2284"/>
    <cellStyle name="Accent6 65" xfId="2285"/>
    <cellStyle name="Accent6 66" xfId="2286"/>
    <cellStyle name="Accent6 67" xfId="2287"/>
    <cellStyle name="Accent6 68" xfId="2288"/>
    <cellStyle name="Accent6 69" xfId="2289"/>
    <cellStyle name="Accent6 7" xfId="2290"/>
    <cellStyle name="Accent6 70" xfId="2291"/>
    <cellStyle name="Accent6 71" xfId="2292"/>
    <cellStyle name="Accent6 72" xfId="2293"/>
    <cellStyle name="Accent6 73" xfId="2294"/>
    <cellStyle name="Accent6 74" xfId="2295"/>
    <cellStyle name="Accent6 75" xfId="2296"/>
    <cellStyle name="Accent6 76" xfId="2297"/>
    <cellStyle name="Accent6 77" xfId="2298"/>
    <cellStyle name="Accent6 78" xfId="2299"/>
    <cellStyle name="Accent6 79" xfId="2300"/>
    <cellStyle name="Accent6 8" xfId="2301"/>
    <cellStyle name="Accent6 80" xfId="2302"/>
    <cellStyle name="Accent6 9" xfId="2303"/>
    <cellStyle name="Bad 10" xfId="2304"/>
    <cellStyle name="Bad 11" xfId="2305"/>
    <cellStyle name="Bad 12" xfId="2306"/>
    <cellStyle name="Bad 13" xfId="2307"/>
    <cellStyle name="Bad 14" xfId="2308"/>
    <cellStyle name="Bad 15" xfId="2309"/>
    <cellStyle name="Bad 16" xfId="2310"/>
    <cellStyle name="Bad 17" xfId="2311"/>
    <cellStyle name="Bad 18" xfId="2312"/>
    <cellStyle name="Bad 19" xfId="2313"/>
    <cellStyle name="Bad 2" xfId="2314"/>
    <cellStyle name="Bad 2 2" xfId="2315"/>
    <cellStyle name="Bad 2 3" xfId="2316"/>
    <cellStyle name="Bad 2 4" xfId="2317"/>
    <cellStyle name="Bad 2 5" xfId="2318"/>
    <cellStyle name="Bad 2 6" xfId="2319"/>
    <cellStyle name="Bad 20" xfId="2320"/>
    <cellStyle name="Bad 21" xfId="2321"/>
    <cellStyle name="Bad 22" xfId="2322"/>
    <cellStyle name="Bad 23" xfId="2323"/>
    <cellStyle name="Bad 24" xfId="2324"/>
    <cellStyle name="Bad 25" xfId="2325"/>
    <cellStyle name="Bad 26" xfId="2326"/>
    <cellStyle name="Bad 27" xfId="2327"/>
    <cellStyle name="Bad 28" xfId="2328"/>
    <cellStyle name="Bad 29" xfId="2329"/>
    <cellStyle name="Bad 3" xfId="2330"/>
    <cellStyle name="Bad 30" xfId="2331"/>
    <cellStyle name="Bad 31" xfId="2332"/>
    <cellStyle name="Bad 32" xfId="2333"/>
    <cellStyle name="Bad 33" xfId="2334"/>
    <cellStyle name="Bad 34" xfId="2335"/>
    <cellStyle name="Bad 35" xfId="2336"/>
    <cellStyle name="Bad 36" xfId="2337"/>
    <cellStyle name="Bad 37" xfId="2338"/>
    <cellStyle name="Bad 38" xfId="2339"/>
    <cellStyle name="Bad 39" xfId="2340"/>
    <cellStyle name="Bad 4" xfId="2341"/>
    <cellStyle name="Bad 40" xfId="2342"/>
    <cellStyle name="Bad 41" xfId="2343"/>
    <cellStyle name="Bad 42" xfId="2344"/>
    <cellStyle name="Bad 43" xfId="2345"/>
    <cellStyle name="Bad 44" xfId="2346"/>
    <cellStyle name="Bad 45" xfId="2347"/>
    <cellStyle name="Bad 46" xfId="2348"/>
    <cellStyle name="Bad 47" xfId="2349"/>
    <cellStyle name="Bad 48" xfId="2350"/>
    <cellStyle name="Bad 49" xfId="2351"/>
    <cellStyle name="Bad 5" xfId="2352"/>
    <cellStyle name="Bad 50" xfId="2353"/>
    <cellStyle name="Bad 51" xfId="2354"/>
    <cellStyle name="Bad 52" xfId="2355"/>
    <cellStyle name="Bad 53" xfId="2356"/>
    <cellStyle name="Bad 54" xfId="2357"/>
    <cellStyle name="Bad 55" xfId="2358"/>
    <cellStyle name="Bad 56" xfId="2359"/>
    <cellStyle name="Bad 57" xfId="2360"/>
    <cellStyle name="Bad 58" xfId="2361"/>
    <cellStyle name="Bad 59" xfId="2362"/>
    <cellStyle name="Bad 6" xfId="2363"/>
    <cellStyle name="Bad 60" xfId="2364"/>
    <cellStyle name="Bad 61" xfId="2365"/>
    <cellStyle name="Bad 62" xfId="2366"/>
    <cellStyle name="Bad 63" xfId="2367"/>
    <cellStyle name="Bad 64" xfId="2368"/>
    <cellStyle name="Bad 65" xfId="2369"/>
    <cellStyle name="Bad 66" xfId="2370"/>
    <cellStyle name="Bad 67" xfId="2371"/>
    <cellStyle name="Bad 68" xfId="2372"/>
    <cellStyle name="Bad 69" xfId="2373"/>
    <cellStyle name="Bad 7" xfId="2374"/>
    <cellStyle name="Bad 70" xfId="2375"/>
    <cellStyle name="Bad 71" xfId="2376"/>
    <cellStyle name="Bad 72" xfId="2377"/>
    <cellStyle name="Bad 73" xfId="2378"/>
    <cellStyle name="Bad 74" xfId="2379"/>
    <cellStyle name="Bad 75" xfId="2380"/>
    <cellStyle name="Bad 76" xfId="2381"/>
    <cellStyle name="Bad 77" xfId="2382"/>
    <cellStyle name="Bad 78" xfId="2383"/>
    <cellStyle name="Bad 79" xfId="2384"/>
    <cellStyle name="Bad 8" xfId="2385"/>
    <cellStyle name="Bad 80" xfId="2386"/>
    <cellStyle name="Bad 9" xfId="2387"/>
    <cellStyle name="Body" xfId="2388"/>
    <cellStyle name="Calc Currency (0)" xfId="2389"/>
    <cellStyle name="Calc Currency (0) 2" xfId="2390"/>
    <cellStyle name="Calc Currency (2)" xfId="2391"/>
    <cellStyle name="Calc Percent (0)" xfId="2392"/>
    <cellStyle name="Calc Percent (1)" xfId="2393"/>
    <cellStyle name="Calc Percent (2)" xfId="2394"/>
    <cellStyle name="Calc Units (0)" xfId="2395"/>
    <cellStyle name="Calc Units (1)" xfId="2396"/>
    <cellStyle name="Calc Units (2)" xfId="2397"/>
    <cellStyle name="Calculation 10" xfId="2398"/>
    <cellStyle name="Calculation 11" xfId="2399"/>
    <cellStyle name="Calculation 12" xfId="2400"/>
    <cellStyle name="Calculation 13" xfId="2401"/>
    <cellStyle name="Calculation 14" xfId="2402"/>
    <cellStyle name="Calculation 15" xfId="2403"/>
    <cellStyle name="Calculation 16" xfId="2404"/>
    <cellStyle name="Calculation 17" xfId="2405"/>
    <cellStyle name="Calculation 18" xfId="2406"/>
    <cellStyle name="Calculation 19" xfId="2407"/>
    <cellStyle name="Calculation 2" xfId="2408"/>
    <cellStyle name="Calculation 2 2" xfId="2409"/>
    <cellStyle name="Calculation 2 3" xfId="2410"/>
    <cellStyle name="Calculation 2 4" xfId="2411"/>
    <cellStyle name="Calculation 2 5" xfId="2412"/>
    <cellStyle name="Calculation 2 6" xfId="2413"/>
    <cellStyle name="Calculation 20" xfId="2414"/>
    <cellStyle name="Calculation 21" xfId="2415"/>
    <cellStyle name="Calculation 22" xfId="2416"/>
    <cellStyle name="Calculation 23" xfId="2417"/>
    <cellStyle name="Calculation 24" xfId="2418"/>
    <cellStyle name="Calculation 25" xfId="2419"/>
    <cellStyle name="Calculation 26" xfId="2420"/>
    <cellStyle name="Calculation 27" xfId="2421"/>
    <cellStyle name="Calculation 28" xfId="2422"/>
    <cellStyle name="Calculation 29" xfId="2423"/>
    <cellStyle name="Calculation 3" xfId="2424"/>
    <cellStyle name="Calculation 30" xfId="2425"/>
    <cellStyle name="Calculation 31" xfId="2426"/>
    <cellStyle name="Calculation 32" xfId="2427"/>
    <cellStyle name="Calculation 33" xfId="2428"/>
    <cellStyle name="Calculation 34" xfId="2429"/>
    <cellStyle name="Calculation 35" xfId="2430"/>
    <cellStyle name="Calculation 36" xfId="2431"/>
    <cellStyle name="Calculation 37" xfId="2432"/>
    <cellStyle name="Calculation 38" xfId="2433"/>
    <cellStyle name="Calculation 39" xfId="2434"/>
    <cellStyle name="Calculation 4" xfId="2435"/>
    <cellStyle name="Calculation 40" xfId="2436"/>
    <cellStyle name="Calculation 41" xfId="2437"/>
    <cellStyle name="Calculation 42" xfId="2438"/>
    <cellStyle name="Calculation 43" xfId="2439"/>
    <cellStyle name="Calculation 44" xfId="2440"/>
    <cellStyle name="Calculation 45" xfId="2441"/>
    <cellStyle name="Calculation 46" xfId="2442"/>
    <cellStyle name="Calculation 47" xfId="2443"/>
    <cellStyle name="Calculation 48" xfId="2444"/>
    <cellStyle name="Calculation 49" xfId="2445"/>
    <cellStyle name="Calculation 5" xfId="2446"/>
    <cellStyle name="Calculation 50" xfId="2447"/>
    <cellStyle name="Calculation 51" xfId="2448"/>
    <cellStyle name="Calculation 52" xfId="2449"/>
    <cellStyle name="Calculation 53" xfId="2450"/>
    <cellStyle name="Calculation 54" xfId="2451"/>
    <cellStyle name="Calculation 55" xfId="2452"/>
    <cellStyle name="Calculation 56" xfId="2453"/>
    <cellStyle name="Calculation 57" xfId="2454"/>
    <cellStyle name="Calculation 58" xfId="2455"/>
    <cellStyle name="Calculation 59" xfId="2456"/>
    <cellStyle name="Calculation 6" xfId="2457"/>
    <cellStyle name="Calculation 60" xfId="2458"/>
    <cellStyle name="Calculation 61" xfId="2459"/>
    <cellStyle name="Calculation 62" xfId="2460"/>
    <cellStyle name="Calculation 63" xfId="2461"/>
    <cellStyle name="Calculation 64" xfId="2462"/>
    <cellStyle name="Calculation 65" xfId="2463"/>
    <cellStyle name="Calculation 66" xfId="2464"/>
    <cellStyle name="Calculation 67" xfId="2465"/>
    <cellStyle name="Calculation 68" xfId="2466"/>
    <cellStyle name="Calculation 69" xfId="2467"/>
    <cellStyle name="Calculation 7" xfId="2468"/>
    <cellStyle name="Calculation 70" xfId="2469"/>
    <cellStyle name="Calculation 71" xfId="2470"/>
    <cellStyle name="Calculation 72" xfId="2471"/>
    <cellStyle name="Calculation 73" xfId="2472"/>
    <cellStyle name="Calculation 74" xfId="2473"/>
    <cellStyle name="Calculation 75" xfId="2474"/>
    <cellStyle name="Calculation 76" xfId="2475"/>
    <cellStyle name="Calculation 77" xfId="2476"/>
    <cellStyle name="Calculation 78" xfId="2477"/>
    <cellStyle name="Calculation 79" xfId="2478"/>
    <cellStyle name="Calculation 8" xfId="2479"/>
    <cellStyle name="Calculation 80" xfId="2480"/>
    <cellStyle name="Calculation 9" xfId="2481"/>
    <cellStyle name="category" xfId="2482"/>
    <cellStyle name="Check Cell 10" xfId="2483"/>
    <cellStyle name="Check Cell 11" xfId="2484"/>
    <cellStyle name="Check Cell 12" xfId="2485"/>
    <cellStyle name="Check Cell 13" xfId="2486"/>
    <cellStyle name="Check Cell 14" xfId="2487"/>
    <cellStyle name="Check Cell 15" xfId="2488"/>
    <cellStyle name="Check Cell 16" xfId="2489"/>
    <cellStyle name="Check Cell 17" xfId="2490"/>
    <cellStyle name="Check Cell 18" xfId="2491"/>
    <cellStyle name="Check Cell 19" xfId="2492"/>
    <cellStyle name="Check Cell 2" xfId="2493"/>
    <cellStyle name="Check Cell 2 2" xfId="2494"/>
    <cellStyle name="Check Cell 2 3" xfId="2495"/>
    <cellStyle name="Check Cell 2 4" xfId="2496"/>
    <cellStyle name="Check Cell 2 5" xfId="2497"/>
    <cellStyle name="Check Cell 2 6" xfId="2498"/>
    <cellStyle name="Check Cell 20" xfId="2499"/>
    <cellStyle name="Check Cell 21" xfId="2500"/>
    <cellStyle name="Check Cell 22" xfId="2501"/>
    <cellStyle name="Check Cell 23" xfId="2502"/>
    <cellStyle name="Check Cell 24" xfId="2503"/>
    <cellStyle name="Check Cell 25" xfId="2504"/>
    <cellStyle name="Check Cell 26" xfId="2505"/>
    <cellStyle name="Check Cell 27" xfId="2506"/>
    <cellStyle name="Check Cell 28" xfId="2507"/>
    <cellStyle name="Check Cell 29" xfId="2508"/>
    <cellStyle name="Check Cell 3" xfId="2509"/>
    <cellStyle name="Check Cell 30" xfId="2510"/>
    <cellStyle name="Check Cell 31" xfId="2511"/>
    <cellStyle name="Check Cell 32" xfId="2512"/>
    <cellStyle name="Check Cell 33" xfId="2513"/>
    <cellStyle name="Check Cell 34" xfId="2514"/>
    <cellStyle name="Check Cell 35" xfId="2515"/>
    <cellStyle name="Check Cell 36" xfId="2516"/>
    <cellStyle name="Check Cell 37" xfId="2517"/>
    <cellStyle name="Check Cell 38" xfId="2518"/>
    <cellStyle name="Check Cell 39" xfId="2519"/>
    <cellStyle name="Check Cell 4" xfId="2520"/>
    <cellStyle name="Check Cell 40" xfId="2521"/>
    <cellStyle name="Check Cell 41" xfId="2522"/>
    <cellStyle name="Check Cell 42" xfId="2523"/>
    <cellStyle name="Check Cell 43" xfId="2524"/>
    <cellStyle name="Check Cell 44" xfId="2525"/>
    <cellStyle name="Check Cell 45" xfId="2526"/>
    <cellStyle name="Check Cell 46" xfId="2527"/>
    <cellStyle name="Check Cell 47" xfId="2528"/>
    <cellStyle name="Check Cell 48" xfId="2529"/>
    <cellStyle name="Check Cell 49" xfId="2530"/>
    <cellStyle name="Check Cell 5" xfId="2531"/>
    <cellStyle name="Check Cell 50" xfId="2532"/>
    <cellStyle name="Check Cell 51" xfId="2533"/>
    <cellStyle name="Check Cell 52" xfId="2534"/>
    <cellStyle name="Check Cell 53" xfId="2535"/>
    <cellStyle name="Check Cell 54" xfId="2536"/>
    <cellStyle name="Check Cell 55" xfId="2537"/>
    <cellStyle name="Check Cell 56" xfId="2538"/>
    <cellStyle name="Check Cell 57" xfId="2539"/>
    <cellStyle name="Check Cell 58" xfId="2540"/>
    <cellStyle name="Check Cell 59" xfId="2541"/>
    <cellStyle name="Check Cell 6" xfId="2542"/>
    <cellStyle name="Check Cell 60" xfId="2543"/>
    <cellStyle name="Check Cell 61" xfId="2544"/>
    <cellStyle name="Check Cell 62" xfId="2545"/>
    <cellStyle name="Check Cell 63" xfId="2546"/>
    <cellStyle name="Check Cell 64" xfId="2547"/>
    <cellStyle name="Check Cell 65" xfId="2548"/>
    <cellStyle name="Check Cell 66" xfId="2549"/>
    <cellStyle name="Check Cell 67" xfId="2550"/>
    <cellStyle name="Check Cell 68" xfId="2551"/>
    <cellStyle name="Check Cell 69" xfId="2552"/>
    <cellStyle name="Check Cell 7" xfId="2553"/>
    <cellStyle name="Check Cell 70" xfId="2554"/>
    <cellStyle name="Check Cell 71" xfId="2555"/>
    <cellStyle name="Check Cell 72" xfId="2556"/>
    <cellStyle name="Check Cell 73" xfId="2557"/>
    <cellStyle name="Check Cell 74" xfId="2558"/>
    <cellStyle name="Check Cell 75" xfId="2559"/>
    <cellStyle name="Check Cell 76" xfId="2560"/>
    <cellStyle name="Check Cell 77" xfId="2561"/>
    <cellStyle name="Check Cell 78" xfId="2562"/>
    <cellStyle name="Check Cell 79" xfId="2563"/>
    <cellStyle name="Check Cell 8" xfId="2564"/>
    <cellStyle name="Check Cell 80" xfId="2565"/>
    <cellStyle name="Check Cell 9" xfId="2566"/>
    <cellStyle name="Comma" xfId="1" builtinId="3"/>
    <cellStyle name="Comma [0] 2" xfId="2567"/>
    <cellStyle name="Comma [0] 2 2" xfId="2568"/>
    <cellStyle name="Comma [0] 2 3" xfId="2569"/>
    <cellStyle name="Comma [0] 2 4" xfId="2570"/>
    <cellStyle name="Comma [0] 2 5" xfId="2571"/>
    <cellStyle name="Comma [0] 3" xfId="2572"/>
    <cellStyle name="Comma [0] 4" xfId="2573"/>
    <cellStyle name="Comma [0] 5" xfId="2574"/>
    <cellStyle name="Comma [00]" xfId="2575"/>
    <cellStyle name="Comma 10" xfId="2576"/>
    <cellStyle name="Comma 10 2" xfId="2577"/>
    <cellStyle name="Comma 11" xfId="2578"/>
    <cellStyle name="Comma 11 2" xfId="2579"/>
    <cellStyle name="Comma 11 3" xfId="2580"/>
    <cellStyle name="Comma 11 4" xfId="2581"/>
    <cellStyle name="Comma 12" xfId="2582"/>
    <cellStyle name="Comma 13" xfId="2583"/>
    <cellStyle name="Comma 13 2" xfId="2584"/>
    <cellStyle name="Comma 14" xfId="2585"/>
    <cellStyle name="Comma 2" xfId="2586"/>
    <cellStyle name="Comma 2 10" xfId="2587"/>
    <cellStyle name="Comma 2 11" xfId="2588"/>
    <cellStyle name="Comma 2 2" xfId="2589"/>
    <cellStyle name="Comma 2 2 2" xfId="2590"/>
    <cellStyle name="Comma 2 2 2 2" xfId="2591"/>
    <cellStyle name="Comma 2 2 2 2 2" xfId="2592"/>
    <cellStyle name="Comma 2 2 2 3" xfId="2593"/>
    <cellStyle name="Comma 2 2 2 4" xfId="2594"/>
    <cellStyle name="Comma 2 2 2 5" xfId="2595"/>
    <cellStyle name="Comma 2 2 3" xfId="2596"/>
    <cellStyle name="Comma 2 2 4" xfId="2597"/>
    <cellStyle name="Comma 2 2 5" xfId="2598"/>
    <cellStyle name="Comma 2 2 6" xfId="2599"/>
    <cellStyle name="Comma 2 2 7" xfId="2600"/>
    <cellStyle name="Comma 2 2 8" xfId="2601"/>
    <cellStyle name="Comma 2 3" xfId="2602"/>
    <cellStyle name="Comma 2 3 2" xfId="2603"/>
    <cellStyle name="Comma 2 4" xfId="2604"/>
    <cellStyle name="Comma 2 5" xfId="2605"/>
    <cellStyle name="Comma 2 6" xfId="2606"/>
    <cellStyle name="Comma 2 6 2" xfId="2607"/>
    <cellStyle name="Comma 2 6 3" xfId="2608"/>
    <cellStyle name="Comma 2 7" xfId="6"/>
    <cellStyle name="Comma 2 7 2" xfId="2609"/>
    <cellStyle name="Comma 2 8" xfId="2610"/>
    <cellStyle name="Comma 2 9" xfId="2611"/>
    <cellStyle name="Comma 2_Book1 (3)" xfId="2612"/>
    <cellStyle name="Comma 3" xfId="2613"/>
    <cellStyle name="Comma 3 2" xfId="2614"/>
    <cellStyle name="Comma 3 2 2" xfId="2615"/>
    <cellStyle name="Comma 3 3" xfId="2616"/>
    <cellStyle name="Comma 3 4" xfId="2617"/>
    <cellStyle name="Comma 3_Book1 (3)" xfId="2618"/>
    <cellStyle name="Comma 4" xfId="2619"/>
    <cellStyle name="Comma 4 2" xfId="2620"/>
    <cellStyle name="Comma 4 2 2" xfId="2621"/>
    <cellStyle name="Comma 4 3" xfId="2622"/>
    <cellStyle name="Comma 4 4" xfId="2623"/>
    <cellStyle name="Comma 4 4 2" xfId="2624"/>
    <cellStyle name="Comma 4_Book1 (3)" xfId="2625"/>
    <cellStyle name="Comma 5" xfId="2626"/>
    <cellStyle name="Comma 5 2" xfId="2627"/>
    <cellStyle name="Comma 5 2 2" xfId="2628"/>
    <cellStyle name="Comma 6" xfId="2629"/>
    <cellStyle name="Comma 6 2" xfId="2630"/>
    <cellStyle name="Comma 6 2 2" xfId="2631"/>
    <cellStyle name="Comma 6 3" xfId="2632"/>
    <cellStyle name="Comma 7" xfId="2633"/>
    <cellStyle name="Comma 7 2" xfId="2634"/>
    <cellStyle name="Comma 8" xfId="2635"/>
    <cellStyle name="Comma 8 2" xfId="2636"/>
    <cellStyle name="Comma 8 3" xfId="2637"/>
    <cellStyle name="Comma 9" xfId="2638"/>
    <cellStyle name="Comma 9 2" xfId="2639"/>
    <cellStyle name="Comma 9 3" xfId="2640"/>
    <cellStyle name="Comma 9 4" xfId="2641"/>
    <cellStyle name="Comma0 - Modelo1" xfId="2642"/>
    <cellStyle name="Comma0 - Style1" xfId="2643"/>
    <cellStyle name="Comma1 - Modelo2" xfId="2644"/>
    <cellStyle name="Comma1 - Style2" xfId="2645"/>
    <cellStyle name="Contracts" xfId="2646"/>
    <cellStyle name="Copied" xfId="2647"/>
    <cellStyle name="Currency $" xfId="2648"/>
    <cellStyle name="Currency [00]" xfId="2649"/>
    <cellStyle name="DataPilot Category" xfId="2650"/>
    <cellStyle name="DataPilot Field" xfId="2651"/>
    <cellStyle name="DataPilot Value" xfId="2652"/>
    <cellStyle name="date" xfId="2653"/>
    <cellStyle name="date 2" xfId="2654"/>
    <cellStyle name="date 3" xfId="2655"/>
    <cellStyle name="date 4" xfId="2656"/>
    <cellStyle name="date 5" xfId="2657"/>
    <cellStyle name="date 6" xfId="2658"/>
    <cellStyle name="Date Short" xfId="2659"/>
    <cellStyle name="date_12  %Grth Mar'09 with splits (2)" xfId="2660"/>
    <cellStyle name="DELTA" xfId="2661"/>
    <cellStyle name="Dezimal [0]_APPROACH" xfId="2662"/>
    <cellStyle name="Dezimal_APPROACH" xfId="2663"/>
    <cellStyle name="Emphasis 1" xfId="2664"/>
    <cellStyle name="Emphasis 2" xfId="2665"/>
    <cellStyle name="Emphasis 3" xfId="2666"/>
    <cellStyle name="Enter Currency (0)" xfId="2667"/>
    <cellStyle name="Enter Currency (2)" xfId="2668"/>
    <cellStyle name="Enter Units (0)" xfId="2669"/>
    <cellStyle name="Enter Units (1)" xfId="2670"/>
    <cellStyle name="Enter Units (2)" xfId="2671"/>
    <cellStyle name="Entered" xfId="2672"/>
    <cellStyle name="Euro" xfId="2673"/>
    <cellStyle name="Explanatory Text 10" xfId="2674"/>
    <cellStyle name="Explanatory Text 11" xfId="2675"/>
    <cellStyle name="Explanatory Text 12" xfId="2676"/>
    <cellStyle name="Explanatory Text 13" xfId="2677"/>
    <cellStyle name="Explanatory Text 14" xfId="2678"/>
    <cellStyle name="Explanatory Text 15" xfId="2679"/>
    <cellStyle name="Explanatory Text 16" xfId="2680"/>
    <cellStyle name="Explanatory Text 17" xfId="2681"/>
    <cellStyle name="Explanatory Text 18" xfId="2682"/>
    <cellStyle name="Explanatory Text 19" xfId="2683"/>
    <cellStyle name="Explanatory Text 2" xfId="2684"/>
    <cellStyle name="Explanatory Text 2 2" xfId="2685"/>
    <cellStyle name="Explanatory Text 2 3" xfId="2686"/>
    <cellStyle name="Explanatory Text 2 4" xfId="2687"/>
    <cellStyle name="Explanatory Text 2 5" xfId="2688"/>
    <cellStyle name="Explanatory Text 2 6" xfId="2689"/>
    <cellStyle name="Explanatory Text 20" xfId="2690"/>
    <cellStyle name="Explanatory Text 21" xfId="2691"/>
    <cellStyle name="Explanatory Text 22" xfId="2692"/>
    <cellStyle name="Explanatory Text 23" xfId="2693"/>
    <cellStyle name="Explanatory Text 24" xfId="2694"/>
    <cellStyle name="Explanatory Text 25" xfId="2695"/>
    <cellStyle name="Explanatory Text 26" xfId="2696"/>
    <cellStyle name="Explanatory Text 27" xfId="2697"/>
    <cellStyle name="Explanatory Text 28" xfId="2698"/>
    <cellStyle name="Explanatory Text 29" xfId="2699"/>
    <cellStyle name="Explanatory Text 3" xfId="2700"/>
    <cellStyle name="Explanatory Text 30" xfId="2701"/>
    <cellStyle name="Explanatory Text 31" xfId="2702"/>
    <cellStyle name="Explanatory Text 32" xfId="2703"/>
    <cellStyle name="Explanatory Text 33" xfId="2704"/>
    <cellStyle name="Explanatory Text 34" xfId="2705"/>
    <cellStyle name="Explanatory Text 35" xfId="2706"/>
    <cellStyle name="Explanatory Text 36" xfId="2707"/>
    <cellStyle name="Explanatory Text 37" xfId="2708"/>
    <cellStyle name="Explanatory Text 38" xfId="2709"/>
    <cellStyle name="Explanatory Text 39" xfId="2710"/>
    <cellStyle name="Explanatory Text 4" xfId="2711"/>
    <cellStyle name="Explanatory Text 40" xfId="2712"/>
    <cellStyle name="Explanatory Text 41" xfId="2713"/>
    <cellStyle name="Explanatory Text 42" xfId="2714"/>
    <cellStyle name="Explanatory Text 43" xfId="2715"/>
    <cellStyle name="Explanatory Text 44" xfId="2716"/>
    <cellStyle name="Explanatory Text 45" xfId="2717"/>
    <cellStyle name="Explanatory Text 46" xfId="2718"/>
    <cellStyle name="Explanatory Text 47" xfId="2719"/>
    <cellStyle name="Explanatory Text 48" xfId="2720"/>
    <cellStyle name="Explanatory Text 49" xfId="2721"/>
    <cellStyle name="Explanatory Text 5" xfId="2722"/>
    <cellStyle name="Explanatory Text 50" xfId="2723"/>
    <cellStyle name="Explanatory Text 51" xfId="2724"/>
    <cellStyle name="Explanatory Text 52" xfId="2725"/>
    <cellStyle name="Explanatory Text 53" xfId="2726"/>
    <cellStyle name="Explanatory Text 54" xfId="2727"/>
    <cellStyle name="Explanatory Text 55" xfId="2728"/>
    <cellStyle name="Explanatory Text 56" xfId="2729"/>
    <cellStyle name="Explanatory Text 57" xfId="2730"/>
    <cellStyle name="Explanatory Text 58" xfId="2731"/>
    <cellStyle name="Explanatory Text 59" xfId="2732"/>
    <cellStyle name="Explanatory Text 6" xfId="2733"/>
    <cellStyle name="Explanatory Text 60" xfId="2734"/>
    <cellStyle name="Explanatory Text 61" xfId="2735"/>
    <cellStyle name="Explanatory Text 62" xfId="2736"/>
    <cellStyle name="Explanatory Text 63" xfId="2737"/>
    <cellStyle name="Explanatory Text 64" xfId="2738"/>
    <cellStyle name="Explanatory Text 65" xfId="2739"/>
    <cellStyle name="Explanatory Text 66" xfId="2740"/>
    <cellStyle name="Explanatory Text 67" xfId="2741"/>
    <cellStyle name="Explanatory Text 68" xfId="2742"/>
    <cellStyle name="Explanatory Text 69" xfId="2743"/>
    <cellStyle name="Explanatory Text 7" xfId="2744"/>
    <cellStyle name="Explanatory Text 70" xfId="2745"/>
    <cellStyle name="Explanatory Text 71" xfId="2746"/>
    <cellStyle name="Explanatory Text 72" xfId="2747"/>
    <cellStyle name="Explanatory Text 73" xfId="2748"/>
    <cellStyle name="Explanatory Text 74" xfId="2749"/>
    <cellStyle name="Explanatory Text 75" xfId="2750"/>
    <cellStyle name="Explanatory Text 76" xfId="2751"/>
    <cellStyle name="Explanatory Text 77" xfId="2752"/>
    <cellStyle name="Explanatory Text 78" xfId="2753"/>
    <cellStyle name="Explanatory Text 79" xfId="2754"/>
    <cellStyle name="Explanatory Text 8" xfId="2755"/>
    <cellStyle name="Explanatory Text 80" xfId="2756"/>
    <cellStyle name="Explanatory Text 9" xfId="2757"/>
    <cellStyle name="F2" xfId="2758"/>
    <cellStyle name="F3" xfId="2759"/>
    <cellStyle name="F4" xfId="2760"/>
    <cellStyle name="F5" xfId="2761"/>
    <cellStyle name="F6" xfId="2762"/>
    <cellStyle name="F7" xfId="2763"/>
    <cellStyle name="F8" xfId="2764"/>
    <cellStyle name="Fixed" xfId="2765"/>
    <cellStyle name="Good 10" xfId="2766"/>
    <cellStyle name="Good 11" xfId="2767"/>
    <cellStyle name="Good 12" xfId="2768"/>
    <cellStyle name="Good 13" xfId="2769"/>
    <cellStyle name="Good 14" xfId="2770"/>
    <cellStyle name="Good 15" xfId="2771"/>
    <cellStyle name="Good 16" xfId="2772"/>
    <cellStyle name="Good 17" xfId="2773"/>
    <cellStyle name="Good 18" xfId="2774"/>
    <cellStyle name="Good 19" xfId="2775"/>
    <cellStyle name="Good 2" xfId="2776"/>
    <cellStyle name="Good 2 2" xfId="2777"/>
    <cellStyle name="Good 2 3" xfId="2778"/>
    <cellStyle name="Good 2 4" xfId="2779"/>
    <cellStyle name="Good 2 5" xfId="2780"/>
    <cellStyle name="Good 2 6" xfId="2781"/>
    <cellStyle name="Good 20" xfId="2782"/>
    <cellStyle name="Good 21" xfId="2783"/>
    <cellStyle name="Good 22" xfId="2784"/>
    <cellStyle name="Good 23" xfId="2785"/>
    <cellStyle name="Good 24" xfId="2786"/>
    <cellStyle name="Good 25" xfId="2787"/>
    <cellStyle name="Good 26" xfId="2788"/>
    <cellStyle name="Good 27" xfId="2789"/>
    <cellStyle name="Good 28" xfId="2790"/>
    <cellStyle name="Good 29" xfId="2791"/>
    <cellStyle name="Good 3" xfId="2792"/>
    <cellStyle name="Good 30" xfId="2793"/>
    <cellStyle name="Good 31" xfId="2794"/>
    <cellStyle name="Good 32" xfId="2795"/>
    <cellStyle name="Good 33" xfId="2796"/>
    <cellStyle name="Good 34" xfId="2797"/>
    <cellStyle name="Good 35" xfId="2798"/>
    <cellStyle name="Good 36" xfId="2799"/>
    <cellStyle name="Good 37" xfId="2800"/>
    <cellStyle name="Good 38" xfId="2801"/>
    <cellStyle name="Good 39" xfId="2802"/>
    <cellStyle name="Good 4" xfId="2803"/>
    <cellStyle name="Good 40" xfId="2804"/>
    <cellStyle name="Good 41" xfId="2805"/>
    <cellStyle name="Good 42" xfId="2806"/>
    <cellStyle name="Good 43" xfId="2807"/>
    <cellStyle name="Good 44" xfId="2808"/>
    <cellStyle name="Good 45" xfId="2809"/>
    <cellStyle name="Good 46" xfId="2810"/>
    <cellStyle name="Good 47" xfId="2811"/>
    <cellStyle name="Good 48" xfId="2812"/>
    <cellStyle name="Good 49" xfId="2813"/>
    <cellStyle name="Good 5" xfId="2814"/>
    <cellStyle name="Good 50" xfId="2815"/>
    <cellStyle name="Good 51" xfId="2816"/>
    <cellStyle name="Good 52" xfId="2817"/>
    <cellStyle name="Good 53" xfId="2818"/>
    <cellStyle name="Good 54" xfId="2819"/>
    <cellStyle name="Good 55" xfId="2820"/>
    <cellStyle name="Good 56" xfId="2821"/>
    <cellStyle name="Good 57" xfId="2822"/>
    <cellStyle name="Good 58" xfId="2823"/>
    <cellStyle name="Good 59" xfId="2824"/>
    <cellStyle name="Good 6" xfId="2825"/>
    <cellStyle name="Good 60" xfId="2826"/>
    <cellStyle name="Good 61" xfId="2827"/>
    <cellStyle name="Good 62" xfId="2828"/>
    <cellStyle name="Good 63" xfId="2829"/>
    <cellStyle name="Good 64" xfId="2830"/>
    <cellStyle name="Good 65" xfId="2831"/>
    <cellStyle name="Good 66" xfId="2832"/>
    <cellStyle name="Good 67" xfId="2833"/>
    <cellStyle name="Good 68" xfId="2834"/>
    <cellStyle name="Good 69" xfId="2835"/>
    <cellStyle name="Good 7" xfId="2836"/>
    <cellStyle name="Good 70" xfId="2837"/>
    <cellStyle name="Good 71" xfId="2838"/>
    <cellStyle name="Good 72" xfId="2839"/>
    <cellStyle name="Good 73" xfId="2840"/>
    <cellStyle name="Good 74" xfId="2841"/>
    <cellStyle name="Good 75" xfId="2842"/>
    <cellStyle name="Good 76" xfId="2843"/>
    <cellStyle name="Good 77" xfId="2844"/>
    <cellStyle name="Good 78" xfId="2845"/>
    <cellStyle name="Good 79" xfId="2846"/>
    <cellStyle name="Good 8" xfId="2847"/>
    <cellStyle name="Good 80" xfId="2848"/>
    <cellStyle name="Good 9" xfId="2849"/>
    <cellStyle name="Grey" xfId="2850"/>
    <cellStyle name="HEADER" xfId="2851"/>
    <cellStyle name="Header1" xfId="2852"/>
    <cellStyle name="Header1 2" xfId="2853"/>
    <cellStyle name="Header2" xfId="2854"/>
    <cellStyle name="Header2 2" xfId="2855"/>
    <cellStyle name="Heading 1 10" xfId="2856"/>
    <cellStyle name="Heading 1 11" xfId="2857"/>
    <cellStyle name="Heading 1 12" xfId="2858"/>
    <cellStyle name="Heading 1 13" xfId="2859"/>
    <cellStyle name="Heading 1 14" xfId="2860"/>
    <cellStyle name="Heading 1 15" xfId="2861"/>
    <cellStyle name="Heading 1 16" xfId="2862"/>
    <cellStyle name="Heading 1 17" xfId="2863"/>
    <cellStyle name="Heading 1 18" xfId="2864"/>
    <cellStyle name="Heading 1 19" xfId="2865"/>
    <cellStyle name="Heading 1 2" xfId="2866"/>
    <cellStyle name="Heading 1 2 2" xfId="2867"/>
    <cellStyle name="Heading 1 2 3" xfId="2868"/>
    <cellStyle name="Heading 1 2 4" xfId="2869"/>
    <cellStyle name="Heading 1 2 5" xfId="2870"/>
    <cellStyle name="Heading 1 2 6" xfId="2871"/>
    <cellStyle name="Heading 1 20" xfId="2872"/>
    <cellStyle name="Heading 1 21" xfId="2873"/>
    <cellStyle name="Heading 1 22" xfId="2874"/>
    <cellStyle name="Heading 1 23" xfId="2875"/>
    <cellStyle name="Heading 1 24" xfId="2876"/>
    <cellStyle name="Heading 1 25" xfId="2877"/>
    <cellStyle name="Heading 1 26" xfId="2878"/>
    <cellStyle name="Heading 1 27" xfId="2879"/>
    <cellStyle name="Heading 1 28" xfId="2880"/>
    <cellStyle name="Heading 1 29" xfId="2881"/>
    <cellStyle name="Heading 1 3" xfId="2882"/>
    <cellStyle name="Heading 1 30" xfId="2883"/>
    <cellStyle name="Heading 1 31" xfId="2884"/>
    <cellStyle name="Heading 1 32" xfId="2885"/>
    <cellStyle name="Heading 1 33" xfId="2886"/>
    <cellStyle name="Heading 1 34" xfId="2887"/>
    <cellStyle name="Heading 1 35" xfId="2888"/>
    <cellStyle name="Heading 1 36" xfId="2889"/>
    <cellStyle name="Heading 1 37" xfId="2890"/>
    <cellStyle name="Heading 1 38" xfId="2891"/>
    <cellStyle name="Heading 1 39" xfId="2892"/>
    <cellStyle name="Heading 1 4" xfId="2893"/>
    <cellStyle name="Heading 1 40" xfId="2894"/>
    <cellStyle name="Heading 1 41" xfId="2895"/>
    <cellStyle name="Heading 1 42" xfId="2896"/>
    <cellStyle name="Heading 1 43" xfId="2897"/>
    <cellStyle name="Heading 1 44" xfId="2898"/>
    <cellStyle name="Heading 1 45" xfId="2899"/>
    <cellStyle name="Heading 1 46" xfId="2900"/>
    <cellStyle name="Heading 1 47" xfId="2901"/>
    <cellStyle name="Heading 1 48" xfId="2902"/>
    <cellStyle name="Heading 1 49" xfId="2903"/>
    <cellStyle name="Heading 1 5" xfId="2904"/>
    <cellStyle name="Heading 1 50" xfId="2905"/>
    <cellStyle name="Heading 1 51" xfId="2906"/>
    <cellStyle name="Heading 1 52" xfId="2907"/>
    <cellStyle name="Heading 1 53" xfId="2908"/>
    <cellStyle name="Heading 1 54" xfId="2909"/>
    <cellStyle name="Heading 1 55" xfId="2910"/>
    <cellStyle name="Heading 1 56" xfId="2911"/>
    <cellStyle name="Heading 1 57" xfId="2912"/>
    <cellStyle name="Heading 1 58" xfId="2913"/>
    <cellStyle name="Heading 1 59" xfId="2914"/>
    <cellStyle name="Heading 1 6" xfId="2915"/>
    <cellStyle name="Heading 1 60" xfId="2916"/>
    <cellStyle name="Heading 1 61" xfId="2917"/>
    <cellStyle name="Heading 1 62" xfId="2918"/>
    <cellStyle name="Heading 1 63" xfId="2919"/>
    <cellStyle name="Heading 1 64" xfId="2920"/>
    <cellStyle name="Heading 1 65" xfId="2921"/>
    <cellStyle name="Heading 1 66" xfId="2922"/>
    <cellStyle name="Heading 1 67" xfId="2923"/>
    <cellStyle name="Heading 1 68" xfId="2924"/>
    <cellStyle name="Heading 1 69" xfId="2925"/>
    <cellStyle name="Heading 1 7" xfId="2926"/>
    <cellStyle name="Heading 1 70" xfId="2927"/>
    <cellStyle name="Heading 1 71" xfId="2928"/>
    <cellStyle name="Heading 1 72" xfId="2929"/>
    <cellStyle name="Heading 1 73" xfId="2930"/>
    <cellStyle name="Heading 1 74" xfId="2931"/>
    <cellStyle name="Heading 1 75" xfId="2932"/>
    <cellStyle name="Heading 1 76" xfId="2933"/>
    <cellStyle name="Heading 1 77" xfId="2934"/>
    <cellStyle name="Heading 1 78" xfId="2935"/>
    <cellStyle name="Heading 1 79" xfId="2936"/>
    <cellStyle name="Heading 1 8" xfId="2937"/>
    <cellStyle name="Heading 1 80" xfId="2938"/>
    <cellStyle name="Heading 1 9" xfId="2939"/>
    <cellStyle name="Heading 2 10" xfId="2940"/>
    <cellStyle name="Heading 2 11" xfId="2941"/>
    <cellStyle name="Heading 2 12" xfId="2942"/>
    <cellStyle name="Heading 2 13" xfId="2943"/>
    <cellStyle name="Heading 2 14" xfId="2944"/>
    <cellStyle name="Heading 2 15" xfId="2945"/>
    <cellStyle name="Heading 2 16" xfId="2946"/>
    <cellStyle name="Heading 2 17" xfId="2947"/>
    <cellStyle name="Heading 2 18" xfId="2948"/>
    <cellStyle name="Heading 2 19" xfId="2949"/>
    <cellStyle name="Heading 2 2" xfId="2950"/>
    <cellStyle name="Heading 2 2 2" xfId="2951"/>
    <cellStyle name="Heading 2 2 3" xfId="2952"/>
    <cellStyle name="Heading 2 2 4" xfId="2953"/>
    <cellStyle name="Heading 2 2 5" xfId="2954"/>
    <cellStyle name="Heading 2 2 6" xfId="2955"/>
    <cellStyle name="Heading 2 20" xfId="2956"/>
    <cellStyle name="Heading 2 21" xfId="2957"/>
    <cellStyle name="Heading 2 22" xfId="2958"/>
    <cellStyle name="Heading 2 23" xfId="2959"/>
    <cellStyle name="Heading 2 24" xfId="2960"/>
    <cellStyle name="Heading 2 25" xfId="2961"/>
    <cellStyle name="Heading 2 26" xfId="2962"/>
    <cellStyle name="Heading 2 27" xfId="2963"/>
    <cellStyle name="Heading 2 28" xfId="2964"/>
    <cellStyle name="Heading 2 29" xfId="2965"/>
    <cellStyle name="Heading 2 3" xfId="2966"/>
    <cellStyle name="Heading 2 30" xfId="2967"/>
    <cellStyle name="Heading 2 31" xfId="2968"/>
    <cellStyle name="Heading 2 32" xfId="2969"/>
    <cellStyle name="Heading 2 33" xfId="2970"/>
    <cellStyle name="Heading 2 34" xfId="2971"/>
    <cellStyle name="Heading 2 35" xfId="2972"/>
    <cellStyle name="Heading 2 36" xfId="2973"/>
    <cellStyle name="Heading 2 37" xfId="2974"/>
    <cellStyle name="Heading 2 38" xfId="2975"/>
    <cellStyle name="Heading 2 39" xfId="2976"/>
    <cellStyle name="Heading 2 4" xfId="2977"/>
    <cellStyle name="Heading 2 40" xfId="2978"/>
    <cellStyle name="Heading 2 41" xfId="2979"/>
    <cellStyle name="Heading 2 42" xfId="2980"/>
    <cellStyle name="Heading 2 43" xfId="2981"/>
    <cellStyle name="Heading 2 44" xfId="2982"/>
    <cellStyle name="Heading 2 45" xfId="2983"/>
    <cellStyle name="Heading 2 46" xfId="2984"/>
    <cellStyle name="Heading 2 47" xfId="2985"/>
    <cellStyle name="Heading 2 48" xfId="2986"/>
    <cellStyle name="Heading 2 49" xfId="2987"/>
    <cellStyle name="Heading 2 5" xfId="2988"/>
    <cellStyle name="Heading 2 50" xfId="2989"/>
    <cellStyle name="Heading 2 51" xfId="2990"/>
    <cellStyle name="Heading 2 52" xfId="2991"/>
    <cellStyle name="Heading 2 53" xfId="2992"/>
    <cellStyle name="Heading 2 54" xfId="2993"/>
    <cellStyle name="Heading 2 55" xfId="2994"/>
    <cellStyle name="Heading 2 56" xfId="2995"/>
    <cellStyle name="Heading 2 57" xfId="2996"/>
    <cellStyle name="Heading 2 58" xfId="2997"/>
    <cellStyle name="Heading 2 59" xfId="2998"/>
    <cellStyle name="Heading 2 6" xfId="2999"/>
    <cellStyle name="Heading 2 60" xfId="3000"/>
    <cellStyle name="Heading 2 61" xfId="3001"/>
    <cellStyle name="Heading 2 62" xfId="3002"/>
    <cellStyle name="Heading 2 63" xfId="3003"/>
    <cellStyle name="Heading 2 64" xfId="3004"/>
    <cellStyle name="Heading 2 65" xfId="3005"/>
    <cellStyle name="Heading 2 66" xfId="3006"/>
    <cellStyle name="Heading 2 67" xfId="3007"/>
    <cellStyle name="Heading 2 68" xfId="3008"/>
    <cellStyle name="Heading 2 69" xfId="3009"/>
    <cellStyle name="Heading 2 7" xfId="3010"/>
    <cellStyle name="Heading 2 70" xfId="3011"/>
    <cellStyle name="Heading 2 71" xfId="3012"/>
    <cellStyle name="Heading 2 72" xfId="3013"/>
    <cellStyle name="Heading 2 73" xfId="3014"/>
    <cellStyle name="Heading 2 74" xfId="3015"/>
    <cellStyle name="Heading 2 75" xfId="3016"/>
    <cellStyle name="Heading 2 76" xfId="3017"/>
    <cellStyle name="Heading 2 77" xfId="3018"/>
    <cellStyle name="Heading 2 78" xfId="3019"/>
    <cellStyle name="Heading 2 79" xfId="3020"/>
    <cellStyle name="Heading 2 8" xfId="3021"/>
    <cellStyle name="Heading 2 80" xfId="3022"/>
    <cellStyle name="Heading 2 9" xfId="3023"/>
    <cellStyle name="Heading 3 10" xfId="3024"/>
    <cellStyle name="Heading 3 11" xfId="3025"/>
    <cellStyle name="Heading 3 12" xfId="3026"/>
    <cellStyle name="Heading 3 13" xfId="3027"/>
    <cellStyle name="Heading 3 14" xfId="3028"/>
    <cellStyle name="Heading 3 15" xfId="3029"/>
    <cellStyle name="Heading 3 16" xfId="3030"/>
    <cellStyle name="Heading 3 17" xfId="3031"/>
    <cellStyle name="Heading 3 18" xfId="3032"/>
    <cellStyle name="Heading 3 19" xfId="3033"/>
    <cellStyle name="Heading 3 2" xfId="3034"/>
    <cellStyle name="Heading 3 2 2" xfId="3035"/>
    <cellStyle name="Heading 3 2 3" xfId="3036"/>
    <cellStyle name="Heading 3 2 4" xfId="3037"/>
    <cellStyle name="Heading 3 2 5" xfId="3038"/>
    <cellStyle name="Heading 3 2 6" xfId="3039"/>
    <cellStyle name="Heading 3 20" xfId="3040"/>
    <cellStyle name="Heading 3 21" xfId="3041"/>
    <cellStyle name="Heading 3 22" xfId="3042"/>
    <cellStyle name="Heading 3 23" xfId="3043"/>
    <cellStyle name="Heading 3 24" xfId="3044"/>
    <cellStyle name="Heading 3 25" xfId="3045"/>
    <cellStyle name="Heading 3 26" xfId="3046"/>
    <cellStyle name="Heading 3 27" xfId="3047"/>
    <cellStyle name="Heading 3 28" xfId="3048"/>
    <cellStyle name="Heading 3 29" xfId="3049"/>
    <cellStyle name="Heading 3 3" xfId="3050"/>
    <cellStyle name="Heading 3 30" xfId="3051"/>
    <cellStyle name="Heading 3 31" xfId="3052"/>
    <cellStyle name="Heading 3 32" xfId="3053"/>
    <cellStyle name="Heading 3 33" xfId="3054"/>
    <cellStyle name="Heading 3 34" xfId="3055"/>
    <cellStyle name="Heading 3 35" xfId="3056"/>
    <cellStyle name="Heading 3 36" xfId="3057"/>
    <cellStyle name="Heading 3 37" xfId="3058"/>
    <cellStyle name="Heading 3 38" xfId="3059"/>
    <cellStyle name="Heading 3 39" xfId="3060"/>
    <cellStyle name="Heading 3 4" xfId="3061"/>
    <cellStyle name="Heading 3 40" xfId="3062"/>
    <cellStyle name="Heading 3 41" xfId="3063"/>
    <cellStyle name="Heading 3 42" xfId="3064"/>
    <cellStyle name="Heading 3 43" xfId="3065"/>
    <cellStyle name="Heading 3 44" xfId="3066"/>
    <cellStyle name="Heading 3 45" xfId="3067"/>
    <cellStyle name="Heading 3 46" xfId="3068"/>
    <cellStyle name="Heading 3 47" xfId="3069"/>
    <cellStyle name="Heading 3 48" xfId="3070"/>
    <cellStyle name="Heading 3 49" xfId="3071"/>
    <cellStyle name="Heading 3 5" xfId="3072"/>
    <cellStyle name="Heading 3 50" xfId="3073"/>
    <cellStyle name="Heading 3 51" xfId="3074"/>
    <cellStyle name="Heading 3 52" xfId="3075"/>
    <cellStyle name="Heading 3 53" xfId="3076"/>
    <cellStyle name="Heading 3 54" xfId="3077"/>
    <cellStyle name="Heading 3 55" xfId="3078"/>
    <cellStyle name="Heading 3 56" xfId="3079"/>
    <cellStyle name="Heading 3 57" xfId="3080"/>
    <cellStyle name="Heading 3 58" xfId="3081"/>
    <cellStyle name="Heading 3 59" xfId="3082"/>
    <cellStyle name="Heading 3 6" xfId="3083"/>
    <cellStyle name="Heading 3 60" xfId="3084"/>
    <cellStyle name="Heading 3 61" xfId="3085"/>
    <cellStyle name="Heading 3 62" xfId="3086"/>
    <cellStyle name="Heading 3 63" xfId="3087"/>
    <cellStyle name="Heading 3 64" xfId="3088"/>
    <cellStyle name="Heading 3 65" xfId="3089"/>
    <cellStyle name="Heading 3 66" xfId="3090"/>
    <cellStyle name="Heading 3 67" xfId="3091"/>
    <cellStyle name="Heading 3 68" xfId="3092"/>
    <cellStyle name="Heading 3 69" xfId="3093"/>
    <cellStyle name="Heading 3 7" xfId="3094"/>
    <cellStyle name="Heading 3 70" xfId="3095"/>
    <cellStyle name="Heading 3 71" xfId="3096"/>
    <cellStyle name="Heading 3 72" xfId="3097"/>
    <cellStyle name="Heading 3 73" xfId="3098"/>
    <cellStyle name="Heading 3 74" xfId="3099"/>
    <cellStyle name="Heading 3 75" xfId="3100"/>
    <cellStyle name="Heading 3 76" xfId="3101"/>
    <cellStyle name="Heading 3 77" xfId="3102"/>
    <cellStyle name="Heading 3 78" xfId="3103"/>
    <cellStyle name="Heading 3 79" xfId="3104"/>
    <cellStyle name="Heading 3 8" xfId="3105"/>
    <cellStyle name="Heading 3 80" xfId="3106"/>
    <cellStyle name="Heading 3 9" xfId="3107"/>
    <cellStyle name="Heading 4 10" xfId="3108"/>
    <cellStyle name="Heading 4 11" xfId="3109"/>
    <cellStyle name="Heading 4 12" xfId="3110"/>
    <cellStyle name="Heading 4 13" xfId="3111"/>
    <cellStyle name="Heading 4 14" xfId="3112"/>
    <cellStyle name="Heading 4 15" xfId="3113"/>
    <cellStyle name="Heading 4 16" xfId="3114"/>
    <cellStyle name="Heading 4 17" xfId="3115"/>
    <cellStyle name="Heading 4 18" xfId="3116"/>
    <cellStyle name="Heading 4 19" xfId="3117"/>
    <cellStyle name="Heading 4 2" xfId="3118"/>
    <cellStyle name="Heading 4 2 2" xfId="3119"/>
    <cellStyle name="Heading 4 2 3" xfId="3120"/>
    <cellStyle name="Heading 4 2 4" xfId="3121"/>
    <cellStyle name="Heading 4 2 5" xfId="3122"/>
    <cellStyle name="Heading 4 2 6" xfId="3123"/>
    <cellStyle name="Heading 4 20" xfId="3124"/>
    <cellStyle name="Heading 4 21" xfId="3125"/>
    <cellStyle name="Heading 4 22" xfId="3126"/>
    <cellStyle name="Heading 4 23" xfId="3127"/>
    <cellStyle name="Heading 4 24" xfId="3128"/>
    <cellStyle name="Heading 4 25" xfId="3129"/>
    <cellStyle name="Heading 4 26" xfId="3130"/>
    <cellStyle name="Heading 4 27" xfId="3131"/>
    <cellStyle name="Heading 4 28" xfId="3132"/>
    <cellStyle name="Heading 4 29" xfId="3133"/>
    <cellStyle name="Heading 4 3" xfId="3134"/>
    <cellStyle name="Heading 4 30" xfId="3135"/>
    <cellStyle name="Heading 4 31" xfId="3136"/>
    <cellStyle name="Heading 4 32" xfId="3137"/>
    <cellStyle name="Heading 4 33" xfId="3138"/>
    <cellStyle name="Heading 4 34" xfId="3139"/>
    <cellStyle name="Heading 4 35" xfId="3140"/>
    <cellStyle name="Heading 4 36" xfId="3141"/>
    <cellStyle name="Heading 4 37" xfId="3142"/>
    <cellStyle name="Heading 4 38" xfId="3143"/>
    <cellStyle name="Heading 4 39" xfId="3144"/>
    <cellStyle name="Heading 4 4" xfId="3145"/>
    <cellStyle name="Heading 4 40" xfId="3146"/>
    <cellStyle name="Heading 4 41" xfId="3147"/>
    <cellStyle name="Heading 4 42" xfId="3148"/>
    <cellStyle name="Heading 4 43" xfId="3149"/>
    <cellStyle name="Heading 4 44" xfId="3150"/>
    <cellStyle name="Heading 4 45" xfId="3151"/>
    <cellStyle name="Heading 4 46" xfId="3152"/>
    <cellStyle name="Heading 4 47" xfId="3153"/>
    <cellStyle name="Heading 4 48" xfId="3154"/>
    <cellStyle name="Heading 4 49" xfId="3155"/>
    <cellStyle name="Heading 4 5" xfId="3156"/>
    <cellStyle name="Heading 4 50" xfId="3157"/>
    <cellStyle name="Heading 4 51" xfId="3158"/>
    <cellStyle name="Heading 4 52" xfId="3159"/>
    <cellStyle name="Heading 4 53" xfId="3160"/>
    <cellStyle name="Heading 4 54" xfId="3161"/>
    <cellStyle name="Heading 4 55" xfId="3162"/>
    <cellStyle name="Heading 4 56" xfId="3163"/>
    <cellStyle name="Heading 4 57" xfId="3164"/>
    <cellStyle name="Heading 4 58" xfId="3165"/>
    <cellStyle name="Heading 4 59" xfId="3166"/>
    <cellStyle name="Heading 4 6" xfId="3167"/>
    <cellStyle name="Heading 4 60" xfId="3168"/>
    <cellStyle name="Heading 4 61" xfId="3169"/>
    <cellStyle name="Heading 4 62" xfId="3170"/>
    <cellStyle name="Heading 4 63" xfId="3171"/>
    <cellStyle name="Heading 4 64" xfId="3172"/>
    <cellStyle name="Heading 4 65" xfId="3173"/>
    <cellStyle name="Heading 4 66" xfId="3174"/>
    <cellStyle name="Heading 4 67" xfId="3175"/>
    <cellStyle name="Heading 4 68" xfId="3176"/>
    <cellStyle name="Heading 4 69" xfId="3177"/>
    <cellStyle name="Heading 4 7" xfId="3178"/>
    <cellStyle name="Heading 4 70" xfId="3179"/>
    <cellStyle name="Heading 4 71" xfId="3180"/>
    <cellStyle name="Heading 4 72" xfId="3181"/>
    <cellStyle name="Heading 4 73" xfId="3182"/>
    <cellStyle name="Heading 4 74" xfId="3183"/>
    <cellStyle name="Heading 4 75" xfId="3184"/>
    <cellStyle name="Heading 4 76" xfId="3185"/>
    <cellStyle name="Heading 4 77" xfId="3186"/>
    <cellStyle name="Heading 4 78" xfId="3187"/>
    <cellStyle name="Heading 4 79" xfId="3188"/>
    <cellStyle name="Heading 4 8" xfId="3189"/>
    <cellStyle name="Heading 4 80" xfId="3190"/>
    <cellStyle name="Heading 4 9" xfId="3191"/>
    <cellStyle name="Heading1" xfId="3192"/>
    <cellStyle name="Heading2" xfId="3193"/>
    <cellStyle name="Hyperlink 2" xfId="3194"/>
    <cellStyle name="Hyperlink 3" xfId="3195"/>
    <cellStyle name="Hyperlink 4" xfId="3196"/>
    <cellStyle name="Input [yellow]" xfId="3197"/>
    <cellStyle name="Input [yellow] 2" xfId="3198"/>
    <cellStyle name="Input 10" xfId="3199"/>
    <cellStyle name="Input 11" xfId="3200"/>
    <cellStyle name="Input 12" xfId="3201"/>
    <cellStyle name="Input 13" xfId="3202"/>
    <cellStyle name="Input 14" xfId="3203"/>
    <cellStyle name="Input 15" xfId="3204"/>
    <cellStyle name="Input 16" xfId="3205"/>
    <cellStyle name="Input 17" xfId="3206"/>
    <cellStyle name="Input 18" xfId="3207"/>
    <cellStyle name="Input 19" xfId="3208"/>
    <cellStyle name="Input 2" xfId="3209"/>
    <cellStyle name="Input 2 2" xfId="3210"/>
    <cellStyle name="Input 2 3" xfId="3211"/>
    <cellStyle name="Input 2 4" xfId="3212"/>
    <cellStyle name="Input 2 5" xfId="3213"/>
    <cellStyle name="Input 2 6" xfId="3214"/>
    <cellStyle name="Input 20" xfId="3215"/>
    <cellStyle name="Input 21" xfId="3216"/>
    <cellStyle name="Input 22" xfId="3217"/>
    <cellStyle name="Input 23" xfId="3218"/>
    <cellStyle name="Input 24" xfId="3219"/>
    <cellStyle name="Input 25" xfId="3220"/>
    <cellStyle name="Input 26" xfId="3221"/>
    <cellStyle name="Input 27" xfId="3222"/>
    <cellStyle name="Input 28" xfId="3223"/>
    <cellStyle name="Input 29" xfId="3224"/>
    <cellStyle name="Input 3" xfId="3225"/>
    <cellStyle name="Input 30" xfId="3226"/>
    <cellStyle name="Input 31" xfId="3227"/>
    <cellStyle name="Input 32" xfId="3228"/>
    <cellStyle name="Input 33" xfId="3229"/>
    <cellStyle name="Input 34" xfId="3230"/>
    <cellStyle name="Input 35" xfId="3231"/>
    <cellStyle name="Input 36" xfId="3232"/>
    <cellStyle name="Input 37" xfId="3233"/>
    <cellStyle name="Input 38" xfId="3234"/>
    <cellStyle name="Input 39" xfId="3235"/>
    <cellStyle name="Input 4" xfId="3236"/>
    <cellStyle name="Input 40" xfId="3237"/>
    <cellStyle name="Input 41" xfId="3238"/>
    <cellStyle name="Input 42" xfId="3239"/>
    <cellStyle name="Input 43" xfId="3240"/>
    <cellStyle name="Input 44" xfId="3241"/>
    <cellStyle name="Input 45" xfId="3242"/>
    <cellStyle name="Input 46" xfId="3243"/>
    <cellStyle name="Input 47" xfId="3244"/>
    <cellStyle name="Input 48" xfId="3245"/>
    <cellStyle name="Input 49" xfId="3246"/>
    <cellStyle name="Input 5" xfId="3247"/>
    <cellStyle name="Input 50" xfId="3248"/>
    <cellStyle name="Input 51" xfId="3249"/>
    <cellStyle name="Input 52" xfId="3250"/>
    <cellStyle name="Input 53" xfId="3251"/>
    <cellStyle name="Input 54" xfId="3252"/>
    <cellStyle name="Input 55" xfId="3253"/>
    <cellStyle name="Input 56" xfId="3254"/>
    <cellStyle name="Input 57" xfId="3255"/>
    <cellStyle name="Input 58" xfId="3256"/>
    <cellStyle name="Input 59" xfId="3257"/>
    <cellStyle name="Input 6" xfId="3258"/>
    <cellStyle name="Input 60" xfId="3259"/>
    <cellStyle name="Input 61" xfId="3260"/>
    <cellStyle name="Input 62" xfId="3261"/>
    <cellStyle name="Input 63" xfId="3262"/>
    <cellStyle name="Input 64" xfId="3263"/>
    <cellStyle name="Input 65" xfId="3264"/>
    <cellStyle name="Input 66" xfId="3265"/>
    <cellStyle name="Input 67" xfId="3266"/>
    <cellStyle name="Input 68" xfId="3267"/>
    <cellStyle name="Input 69" xfId="3268"/>
    <cellStyle name="Input 7" xfId="3269"/>
    <cellStyle name="Input 70" xfId="3270"/>
    <cellStyle name="Input 71" xfId="3271"/>
    <cellStyle name="Input 72" xfId="3272"/>
    <cellStyle name="Input 73" xfId="3273"/>
    <cellStyle name="Input 74" xfId="3274"/>
    <cellStyle name="Input 75" xfId="3275"/>
    <cellStyle name="Input 76" xfId="3276"/>
    <cellStyle name="Input 77" xfId="3277"/>
    <cellStyle name="Input 78" xfId="3278"/>
    <cellStyle name="Input 79" xfId="3279"/>
    <cellStyle name="Input 8" xfId="3280"/>
    <cellStyle name="Input 80" xfId="3281"/>
    <cellStyle name="Input 9" xfId="3282"/>
    <cellStyle name="Jun" xfId="3283"/>
    <cellStyle name="Link Currency (0)" xfId="3284"/>
    <cellStyle name="Link Currency (2)" xfId="3285"/>
    <cellStyle name="Link Units (0)" xfId="3286"/>
    <cellStyle name="Link Units (1)" xfId="3287"/>
    <cellStyle name="Link Units (2)" xfId="3288"/>
    <cellStyle name="Linked Cell 10" xfId="3289"/>
    <cellStyle name="Linked Cell 11" xfId="3290"/>
    <cellStyle name="Linked Cell 12" xfId="3291"/>
    <cellStyle name="Linked Cell 13" xfId="3292"/>
    <cellStyle name="Linked Cell 14" xfId="3293"/>
    <cellStyle name="Linked Cell 15" xfId="3294"/>
    <cellStyle name="Linked Cell 16" xfId="3295"/>
    <cellStyle name="Linked Cell 17" xfId="3296"/>
    <cellStyle name="Linked Cell 18" xfId="3297"/>
    <cellStyle name="Linked Cell 19" xfId="3298"/>
    <cellStyle name="Linked Cell 2" xfId="3299"/>
    <cellStyle name="Linked Cell 2 2" xfId="3300"/>
    <cellStyle name="Linked Cell 2 3" xfId="3301"/>
    <cellStyle name="Linked Cell 2 4" xfId="3302"/>
    <cellStyle name="Linked Cell 2 5" xfId="3303"/>
    <cellStyle name="Linked Cell 2 6" xfId="3304"/>
    <cellStyle name="Linked Cell 20" xfId="3305"/>
    <cellStyle name="Linked Cell 21" xfId="3306"/>
    <cellStyle name="Linked Cell 22" xfId="3307"/>
    <cellStyle name="Linked Cell 23" xfId="3308"/>
    <cellStyle name="Linked Cell 24" xfId="3309"/>
    <cellStyle name="Linked Cell 25" xfId="3310"/>
    <cellStyle name="Linked Cell 26" xfId="3311"/>
    <cellStyle name="Linked Cell 27" xfId="3312"/>
    <cellStyle name="Linked Cell 28" xfId="3313"/>
    <cellStyle name="Linked Cell 29" xfId="3314"/>
    <cellStyle name="Linked Cell 3" xfId="3315"/>
    <cellStyle name="Linked Cell 30" xfId="3316"/>
    <cellStyle name="Linked Cell 31" xfId="3317"/>
    <cellStyle name="Linked Cell 32" xfId="3318"/>
    <cellStyle name="Linked Cell 33" xfId="3319"/>
    <cellStyle name="Linked Cell 34" xfId="3320"/>
    <cellStyle name="Linked Cell 35" xfId="3321"/>
    <cellStyle name="Linked Cell 36" xfId="3322"/>
    <cellStyle name="Linked Cell 37" xfId="3323"/>
    <cellStyle name="Linked Cell 38" xfId="3324"/>
    <cellStyle name="Linked Cell 39" xfId="3325"/>
    <cellStyle name="Linked Cell 4" xfId="3326"/>
    <cellStyle name="Linked Cell 40" xfId="3327"/>
    <cellStyle name="Linked Cell 41" xfId="3328"/>
    <cellStyle name="Linked Cell 42" xfId="3329"/>
    <cellStyle name="Linked Cell 43" xfId="3330"/>
    <cellStyle name="Linked Cell 44" xfId="3331"/>
    <cellStyle name="Linked Cell 45" xfId="3332"/>
    <cellStyle name="Linked Cell 46" xfId="3333"/>
    <cellStyle name="Linked Cell 47" xfId="3334"/>
    <cellStyle name="Linked Cell 48" xfId="3335"/>
    <cellStyle name="Linked Cell 49" xfId="3336"/>
    <cellStyle name="Linked Cell 5" xfId="3337"/>
    <cellStyle name="Linked Cell 50" xfId="3338"/>
    <cellStyle name="Linked Cell 51" xfId="3339"/>
    <cellStyle name="Linked Cell 52" xfId="3340"/>
    <cellStyle name="Linked Cell 53" xfId="3341"/>
    <cellStyle name="Linked Cell 54" xfId="3342"/>
    <cellStyle name="Linked Cell 55" xfId="3343"/>
    <cellStyle name="Linked Cell 56" xfId="3344"/>
    <cellStyle name="Linked Cell 57" xfId="3345"/>
    <cellStyle name="Linked Cell 58" xfId="3346"/>
    <cellStyle name="Linked Cell 59" xfId="3347"/>
    <cellStyle name="Linked Cell 6" xfId="3348"/>
    <cellStyle name="Linked Cell 60" xfId="3349"/>
    <cellStyle name="Linked Cell 61" xfId="3350"/>
    <cellStyle name="Linked Cell 62" xfId="3351"/>
    <cellStyle name="Linked Cell 63" xfId="3352"/>
    <cellStyle name="Linked Cell 64" xfId="3353"/>
    <cellStyle name="Linked Cell 65" xfId="3354"/>
    <cellStyle name="Linked Cell 66" xfId="3355"/>
    <cellStyle name="Linked Cell 67" xfId="3356"/>
    <cellStyle name="Linked Cell 68" xfId="3357"/>
    <cellStyle name="Linked Cell 69" xfId="3358"/>
    <cellStyle name="Linked Cell 7" xfId="3359"/>
    <cellStyle name="Linked Cell 70" xfId="3360"/>
    <cellStyle name="Linked Cell 71" xfId="3361"/>
    <cellStyle name="Linked Cell 72" xfId="3362"/>
    <cellStyle name="Linked Cell 73" xfId="3363"/>
    <cellStyle name="Linked Cell 74" xfId="3364"/>
    <cellStyle name="Linked Cell 75" xfId="3365"/>
    <cellStyle name="Linked Cell 76" xfId="3366"/>
    <cellStyle name="Linked Cell 77" xfId="3367"/>
    <cellStyle name="Linked Cell 78" xfId="3368"/>
    <cellStyle name="Linked Cell 79" xfId="3369"/>
    <cellStyle name="Linked Cell 8" xfId="3370"/>
    <cellStyle name="Linked Cell 80" xfId="3371"/>
    <cellStyle name="Linked Cell 9" xfId="3372"/>
    <cellStyle name="Millares [0]_Delivery Speed and Punctuality" xfId="3373"/>
    <cellStyle name="Millares_Delivery Speed and Punctuality" xfId="3374"/>
    <cellStyle name="Model" xfId="3375"/>
    <cellStyle name="Moneda [0]_Delivery Speed and Punctuality" xfId="3376"/>
    <cellStyle name="Moneda_Delivery Speed and Punctuality" xfId="3377"/>
    <cellStyle name="Neutral 10" xfId="3378"/>
    <cellStyle name="Neutral 11" xfId="3379"/>
    <cellStyle name="Neutral 12" xfId="3380"/>
    <cellStyle name="Neutral 13" xfId="3381"/>
    <cellStyle name="Neutral 14" xfId="3382"/>
    <cellStyle name="Neutral 15" xfId="3383"/>
    <cellStyle name="Neutral 16" xfId="3384"/>
    <cellStyle name="Neutral 17" xfId="3385"/>
    <cellStyle name="Neutral 18" xfId="3386"/>
    <cellStyle name="Neutral 19" xfId="3387"/>
    <cellStyle name="Neutral 2" xfId="3388"/>
    <cellStyle name="Neutral 2 2" xfId="3389"/>
    <cellStyle name="Neutral 2 3" xfId="3390"/>
    <cellStyle name="Neutral 2 4" xfId="3391"/>
    <cellStyle name="Neutral 2 5" xfId="3392"/>
    <cellStyle name="Neutral 2 6" xfId="3393"/>
    <cellStyle name="Neutral 20" xfId="3394"/>
    <cellStyle name="Neutral 21" xfId="3395"/>
    <cellStyle name="Neutral 22" xfId="3396"/>
    <cellStyle name="Neutral 23" xfId="3397"/>
    <cellStyle name="Neutral 24" xfId="3398"/>
    <cellStyle name="Neutral 25" xfId="3399"/>
    <cellStyle name="Neutral 26" xfId="3400"/>
    <cellStyle name="Neutral 27" xfId="3401"/>
    <cellStyle name="Neutral 28" xfId="3402"/>
    <cellStyle name="Neutral 29" xfId="3403"/>
    <cellStyle name="Neutral 3" xfId="3404"/>
    <cellStyle name="Neutral 30" xfId="3405"/>
    <cellStyle name="Neutral 31" xfId="3406"/>
    <cellStyle name="Neutral 32" xfId="3407"/>
    <cellStyle name="Neutral 33" xfId="3408"/>
    <cellStyle name="Neutral 34" xfId="3409"/>
    <cellStyle name="Neutral 35" xfId="3410"/>
    <cellStyle name="Neutral 36" xfId="3411"/>
    <cellStyle name="Neutral 37" xfId="3412"/>
    <cellStyle name="Neutral 38" xfId="3413"/>
    <cellStyle name="Neutral 39" xfId="3414"/>
    <cellStyle name="Neutral 4" xfId="3415"/>
    <cellStyle name="Neutral 40" xfId="3416"/>
    <cellStyle name="Neutral 41" xfId="3417"/>
    <cellStyle name="Neutral 42" xfId="3418"/>
    <cellStyle name="Neutral 43" xfId="3419"/>
    <cellStyle name="Neutral 44" xfId="3420"/>
    <cellStyle name="Neutral 45" xfId="3421"/>
    <cellStyle name="Neutral 46" xfId="3422"/>
    <cellStyle name="Neutral 47" xfId="3423"/>
    <cellStyle name="Neutral 48" xfId="3424"/>
    <cellStyle name="Neutral 49" xfId="3425"/>
    <cellStyle name="Neutral 5" xfId="3426"/>
    <cellStyle name="Neutral 50" xfId="3427"/>
    <cellStyle name="Neutral 51" xfId="3428"/>
    <cellStyle name="Neutral 52" xfId="3429"/>
    <cellStyle name="Neutral 53" xfId="3430"/>
    <cellStyle name="Neutral 54" xfId="3431"/>
    <cellStyle name="Neutral 55" xfId="3432"/>
    <cellStyle name="Neutral 56" xfId="3433"/>
    <cellStyle name="Neutral 57" xfId="3434"/>
    <cellStyle name="Neutral 58" xfId="3435"/>
    <cellStyle name="Neutral 59" xfId="3436"/>
    <cellStyle name="Neutral 6" xfId="3437"/>
    <cellStyle name="Neutral 60" xfId="3438"/>
    <cellStyle name="Neutral 61" xfId="3439"/>
    <cellStyle name="Neutral 62" xfId="3440"/>
    <cellStyle name="Neutral 63" xfId="3441"/>
    <cellStyle name="Neutral 64" xfId="3442"/>
    <cellStyle name="Neutral 65" xfId="3443"/>
    <cellStyle name="Neutral 66" xfId="3444"/>
    <cellStyle name="Neutral 67" xfId="3445"/>
    <cellStyle name="Neutral 68" xfId="3446"/>
    <cellStyle name="Neutral 69" xfId="3447"/>
    <cellStyle name="Neutral 7" xfId="3448"/>
    <cellStyle name="Neutral 70" xfId="3449"/>
    <cellStyle name="Neutral 71" xfId="3450"/>
    <cellStyle name="Neutral 72" xfId="3451"/>
    <cellStyle name="Neutral 73" xfId="3452"/>
    <cellStyle name="Neutral 74" xfId="3453"/>
    <cellStyle name="Neutral 75" xfId="3454"/>
    <cellStyle name="Neutral 76" xfId="3455"/>
    <cellStyle name="Neutral 77" xfId="3456"/>
    <cellStyle name="Neutral 78" xfId="3457"/>
    <cellStyle name="Neutral 79" xfId="3458"/>
    <cellStyle name="Neutral 8" xfId="3459"/>
    <cellStyle name="Neutral 80" xfId="3460"/>
    <cellStyle name="Neutral 9" xfId="3461"/>
    <cellStyle name="no dec" xfId="3462"/>
    <cellStyle name="Norm੎੎" xfId="3463"/>
    <cellStyle name="Norm੎੎ 2" xfId="3464"/>
    <cellStyle name="Normal" xfId="0" builtinId="0"/>
    <cellStyle name="Normal - Style1" xfId="3465"/>
    <cellStyle name="Normal 10" xfId="3466"/>
    <cellStyle name="Normal 10 2" xfId="3467"/>
    <cellStyle name="Normal 10 3" xfId="3468"/>
    <cellStyle name="Normal 10 4" xfId="3469"/>
    <cellStyle name="Normal 10 5" xfId="3470"/>
    <cellStyle name="Normal 11" xfId="3471"/>
    <cellStyle name="Normal 11 2" xfId="3472"/>
    <cellStyle name="Normal 11 3" xfId="3473"/>
    <cellStyle name="Normal 11 4" xfId="3474"/>
    <cellStyle name="Normal 12" xfId="3475"/>
    <cellStyle name="Normal 12 2" xfId="3476"/>
    <cellStyle name="Normal 13" xfId="3477"/>
    <cellStyle name="Normal 13 2" xfId="3478"/>
    <cellStyle name="Normal 14" xfId="3479"/>
    <cellStyle name="Normal 14 2" xfId="3480"/>
    <cellStyle name="Normal 15" xfId="3481"/>
    <cellStyle name="Normal 16" xfId="3482"/>
    <cellStyle name="Normal 16 2" xfId="3483"/>
    <cellStyle name="Normal 16 2 2" xfId="3484"/>
    <cellStyle name="Normal 17" xfId="3485"/>
    <cellStyle name="Normal 18" xfId="3486"/>
    <cellStyle name="Normal 19" xfId="3487"/>
    <cellStyle name="Normal 2" xfId="3488"/>
    <cellStyle name="Normal 2 10" xfId="3489"/>
    <cellStyle name="Normal 2 10 2" xfId="3490"/>
    <cellStyle name="Normal 2 2" xfId="3491"/>
    <cellStyle name="Normal 2 2 2" xfId="3492"/>
    <cellStyle name="Normal 2 2 3" xfId="3493"/>
    <cellStyle name="Normal 2 3" xfId="3494"/>
    <cellStyle name="Normal 2 4" xfId="3495"/>
    <cellStyle name="Normal 2 5" xfId="3496"/>
    <cellStyle name="Normal 2 6" xfId="3"/>
    <cellStyle name="Normal 2 6 2" xfId="3497"/>
    <cellStyle name="Normal 2 6 3" xfId="3498"/>
    <cellStyle name="Normal 2 7" xfId="3499"/>
    <cellStyle name="Normal 2 8" xfId="3500"/>
    <cellStyle name="Normal 2 9" xfId="3501"/>
    <cellStyle name="Normal 2_Book1 (3)" xfId="3502"/>
    <cellStyle name="Normal 20" xfId="3503"/>
    <cellStyle name="Normal 21" xfId="3504"/>
    <cellStyle name="Normal 22" xfId="3505"/>
    <cellStyle name="Normal 23" xfId="3506"/>
    <cellStyle name="Normal 24" xfId="3507"/>
    <cellStyle name="Normal 25" xfId="3508"/>
    <cellStyle name="Normal 26" xfId="3509"/>
    <cellStyle name="Normal 27" xfId="3510"/>
    <cellStyle name="Normal 28" xfId="3511"/>
    <cellStyle name="Normal 29" xfId="3512"/>
    <cellStyle name="Normal 3" xfId="3513"/>
    <cellStyle name="Normal 3 2" xfId="3514"/>
    <cellStyle name="Normal 3 2 2" xfId="3515"/>
    <cellStyle name="Normal 3 3" xfId="3516"/>
    <cellStyle name="Normal 3 4" xfId="3517"/>
    <cellStyle name="Normal 3 5" xfId="3518"/>
    <cellStyle name="Normal 30" xfId="3519"/>
    <cellStyle name="Normal 31" xfId="3520"/>
    <cellStyle name="Normal 32" xfId="3521"/>
    <cellStyle name="Normal 33" xfId="3522"/>
    <cellStyle name="Normal 34" xfId="3523"/>
    <cellStyle name="Normal 35" xfId="3524"/>
    <cellStyle name="Normal 36" xfId="3525"/>
    <cellStyle name="Normal 37" xfId="3526"/>
    <cellStyle name="Normal 38" xfId="3527"/>
    <cellStyle name="Normal 39" xfId="3528"/>
    <cellStyle name="Normal 4" xfId="3529"/>
    <cellStyle name="Normal 4 2" xfId="3530"/>
    <cellStyle name="Normal 4 3" xfId="3531"/>
    <cellStyle name="Normal 40" xfId="3532"/>
    <cellStyle name="Normal 41" xfId="3533"/>
    <cellStyle name="Normal 43" xfId="3534"/>
    <cellStyle name="Normal 44" xfId="3535"/>
    <cellStyle name="Normal 5" xfId="3536"/>
    <cellStyle name="Normal 5 2" xfId="3537"/>
    <cellStyle name="Normal 59" xfId="3538"/>
    <cellStyle name="Normal 6" xfId="3539"/>
    <cellStyle name="Normal 6 2" xfId="3540"/>
    <cellStyle name="Normal 63 50" xfId="3541"/>
    <cellStyle name="Normal 7" xfId="3542"/>
    <cellStyle name="Normal 8" xfId="3543"/>
    <cellStyle name="Normal 8 2" xfId="3544"/>
    <cellStyle name="Normal 8 2 2" xfId="3545"/>
    <cellStyle name="Normal 8 3" xfId="3546"/>
    <cellStyle name="Normal 8 4" xfId="3547"/>
    <cellStyle name="Normal 9" xfId="3548"/>
    <cellStyle name="Normal 9 2" xfId="3549"/>
    <cellStyle name="Normal 9 3" xfId="3550"/>
    <cellStyle name="Normal_ELC APR03" xfId="3995"/>
    <cellStyle name="Normal_ELC July 08-BS" xfId="3551"/>
    <cellStyle name="Normal_ELC Mar 07-new format" xfId="7"/>
    <cellStyle name="Normal_MIS - Feb 05" xfId="4"/>
    <cellStyle name="Normal_Warroom April 09" xfId="5"/>
    <cellStyle name="Note 10" xfId="3552"/>
    <cellStyle name="Note 11" xfId="3553"/>
    <cellStyle name="Note 12" xfId="3554"/>
    <cellStyle name="Note 13" xfId="3555"/>
    <cellStyle name="Note 14" xfId="3556"/>
    <cellStyle name="Note 15" xfId="3557"/>
    <cellStyle name="Note 16" xfId="3558"/>
    <cellStyle name="Note 17" xfId="3559"/>
    <cellStyle name="Note 18" xfId="3560"/>
    <cellStyle name="Note 19" xfId="3561"/>
    <cellStyle name="Note 2" xfId="3562"/>
    <cellStyle name="Note 20" xfId="3563"/>
    <cellStyle name="Note 21" xfId="3564"/>
    <cellStyle name="Note 22" xfId="3565"/>
    <cellStyle name="Note 23" xfId="3566"/>
    <cellStyle name="Note 24" xfId="3567"/>
    <cellStyle name="Note 25" xfId="3568"/>
    <cellStyle name="Note 26" xfId="3569"/>
    <cellStyle name="Note 27" xfId="3570"/>
    <cellStyle name="Note 28" xfId="3571"/>
    <cellStyle name="Note 29" xfId="3572"/>
    <cellStyle name="Note 3" xfId="3573"/>
    <cellStyle name="Note 30" xfId="3574"/>
    <cellStyle name="Note 31" xfId="3575"/>
    <cellStyle name="Note 32" xfId="3576"/>
    <cellStyle name="Note 33" xfId="3577"/>
    <cellStyle name="Note 34" xfId="3578"/>
    <cellStyle name="Note 35" xfId="3579"/>
    <cellStyle name="Note 36" xfId="3580"/>
    <cellStyle name="Note 37" xfId="3581"/>
    <cellStyle name="Note 38" xfId="3582"/>
    <cellStyle name="Note 39" xfId="3583"/>
    <cellStyle name="Note 4" xfId="3584"/>
    <cellStyle name="Note 40" xfId="3585"/>
    <cellStyle name="Note 41" xfId="3586"/>
    <cellStyle name="Note 42" xfId="3587"/>
    <cellStyle name="Note 43" xfId="3588"/>
    <cellStyle name="Note 44" xfId="3589"/>
    <cellStyle name="Note 45" xfId="3590"/>
    <cellStyle name="Note 46" xfId="3591"/>
    <cellStyle name="Note 47" xfId="3592"/>
    <cellStyle name="Note 48" xfId="3593"/>
    <cellStyle name="Note 49" xfId="3594"/>
    <cellStyle name="Note 5" xfId="3595"/>
    <cellStyle name="Note 50" xfId="3596"/>
    <cellStyle name="Note 51" xfId="3597"/>
    <cellStyle name="Note 52" xfId="3598"/>
    <cellStyle name="Note 53" xfId="3599"/>
    <cellStyle name="Note 54" xfId="3600"/>
    <cellStyle name="Note 55" xfId="3601"/>
    <cellStyle name="Note 56" xfId="3602"/>
    <cellStyle name="Note 57" xfId="3603"/>
    <cellStyle name="Note 58" xfId="3604"/>
    <cellStyle name="Note 59" xfId="3605"/>
    <cellStyle name="Note 6" xfId="3606"/>
    <cellStyle name="Note 60" xfId="3607"/>
    <cellStyle name="Note 61" xfId="3608"/>
    <cellStyle name="Note 62" xfId="3609"/>
    <cellStyle name="Note 63" xfId="3610"/>
    <cellStyle name="Note 64" xfId="3611"/>
    <cellStyle name="Note 65" xfId="3612"/>
    <cellStyle name="Note 66" xfId="3613"/>
    <cellStyle name="Note 67" xfId="3614"/>
    <cellStyle name="Note 68" xfId="3615"/>
    <cellStyle name="Note 69" xfId="3616"/>
    <cellStyle name="Note 7" xfId="3617"/>
    <cellStyle name="Note 70" xfId="3618"/>
    <cellStyle name="Note 71" xfId="3619"/>
    <cellStyle name="Note 72" xfId="3620"/>
    <cellStyle name="Note 73" xfId="3621"/>
    <cellStyle name="Note 74" xfId="3622"/>
    <cellStyle name="Note 75" xfId="3623"/>
    <cellStyle name="Note 76" xfId="3624"/>
    <cellStyle name="Note 77" xfId="3625"/>
    <cellStyle name="Note 78" xfId="3626"/>
    <cellStyle name="Note 79" xfId="3627"/>
    <cellStyle name="Note 8" xfId="3628"/>
    <cellStyle name="Note 80" xfId="3629"/>
    <cellStyle name="Note 81" xfId="3630"/>
    <cellStyle name="Note 82" xfId="3631"/>
    <cellStyle name="Note 83" xfId="3632"/>
    <cellStyle name="Note 84" xfId="3633"/>
    <cellStyle name="Note 85" xfId="3634"/>
    <cellStyle name="Note 86" xfId="3635"/>
    <cellStyle name="Note 87" xfId="3636"/>
    <cellStyle name="Note 9" xfId="3637"/>
    <cellStyle name="Œ…‹æØ‚è [0.00]_Sheet1" xfId="3638"/>
    <cellStyle name="Œ…‹æØ‚è_Sheet1" xfId="3639"/>
    <cellStyle name="Output 10" xfId="3640"/>
    <cellStyle name="Output 11" xfId="3641"/>
    <cellStyle name="Output 12" xfId="3642"/>
    <cellStyle name="Output 13" xfId="3643"/>
    <cellStyle name="Output 14" xfId="3644"/>
    <cellStyle name="Output 15" xfId="3645"/>
    <cellStyle name="Output 16" xfId="3646"/>
    <cellStyle name="Output 17" xfId="3647"/>
    <cellStyle name="Output 18" xfId="3648"/>
    <cellStyle name="Output 19" xfId="3649"/>
    <cellStyle name="Output 2" xfId="3650"/>
    <cellStyle name="Output 2 2" xfId="3651"/>
    <cellStyle name="Output 2 3" xfId="3652"/>
    <cellStyle name="Output 2 4" xfId="3653"/>
    <cellStyle name="Output 2 5" xfId="3654"/>
    <cellStyle name="Output 2 6" xfId="3655"/>
    <cellStyle name="Output 20" xfId="3656"/>
    <cellStyle name="Output 21" xfId="3657"/>
    <cellStyle name="Output 22" xfId="3658"/>
    <cellStyle name="Output 23" xfId="3659"/>
    <cellStyle name="Output 24" xfId="3660"/>
    <cellStyle name="Output 25" xfId="3661"/>
    <cellStyle name="Output 26" xfId="3662"/>
    <cellStyle name="Output 27" xfId="3663"/>
    <cellStyle name="Output 28" xfId="3664"/>
    <cellStyle name="Output 29" xfId="3665"/>
    <cellStyle name="Output 3" xfId="3666"/>
    <cellStyle name="Output 30" xfId="3667"/>
    <cellStyle name="Output 31" xfId="3668"/>
    <cellStyle name="Output 32" xfId="3669"/>
    <cellStyle name="Output 33" xfId="3670"/>
    <cellStyle name="Output 34" xfId="3671"/>
    <cellStyle name="Output 35" xfId="3672"/>
    <cellStyle name="Output 36" xfId="3673"/>
    <cellStyle name="Output 37" xfId="3674"/>
    <cellStyle name="Output 38" xfId="3675"/>
    <cellStyle name="Output 39" xfId="3676"/>
    <cellStyle name="Output 4" xfId="3677"/>
    <cellStyle name="Output 40" xfId="3678"/>
    <cellStyle name="Output 41" xfId="3679"/>
    <cellStyle name="Output 42" xfId="3680"/>
    <cellStyle name="Output 43" xfId="3681"/>
    <cellStyle name="Output 44" xfId="3682"/>
    <cellStyle name="Output 45" xfId="3683"/>
    <cellStyle name="Output 46" xfId="3684"/>
    <cellStyle name="Output 47" xfId="3685"/>
    <cellStyle name="Output 48" xfId="3686"/>
    <cellStyle name="Output 49" xfId="3687"/>
    <cellStyle name="Output 5" xfId="3688"/>
    <cellStyle name="Output 50" xfId="3689"/>
    <cellStyle name="Output 51" xfId="3690"/>
    <cellStyle name="Output 52" xfId="3691"/>
    <cellStyle name="Output 53" xfId="3692"/>
    <cellStyle name="Output 54" xfId="3693"/>
    <cellStyle name="Output 55" xfId="3694"/>
    <cellStyle name="Output 56" xfId="3695"/>
    <cellStyle name="Output 57" xfId="3696"/>
    <cellStyle name="Output 58" xfId="3697"/>
    <cellStyle name="Output 59" xfId="3698"/>
    <cellStyle name="Output 6" xfId="3699"/>
    <cellStyle name="Output 60" xfId="3700"/>
    <cellStyle name="Output 61" xfId="3701"/>
    <cellStyle name="Output 62" xfId="3702"/>
    <cellStyle name="Output 63" xfId="3703"/>
    <cellStyle name="Output 64" xfId="3704"/>
    <cellStyle name="Output 65" xfId="3705"/>
    <cellStyle name="Output 66" xfId="3706"/>
    <cellStyle name="Output 67" xfId="3707"/>
    <cellStyle name="Output 68" xfId="3708"/>
    <cellStyle name="Output 69" xfId="3709"/>
    <cellStyle name="Output 7" xfId="3710"/>
    <cellStyle name="Output 70" xfId="3711"/>
    <cellStyle name="Output 71" xfId="3712"/>
    <cellStyle name="Output 72" xfId="3713"/>
    <cellStyle name="Output 73" xfId="3714"/>
    <cellStyle name="Output 74" xfId="3715"/>
    <cellStyle name="Output 75" xfId="3716"/>
    <cellStyle name="Output 76" xfId="3717"/>
    <cellStyle name="Output 77" xfId="3718"/>
    <cellStyle name="Output 78" xfId="3719"/>
    <cellStyle name="Output 79" xfId="3720"/>
    <cellStyle name="Output 8" xfId="3721"/>
    <cellStyle name="Output 80" xfId="3722"/>
    <cellStyle name="Output 9" xfId="3723"/>
    <cellStyle name="Percent" xfId="2" builtinId="5"/>
    <cellStyle name="Percent [2]" xfId="3724"/>
    <cellStyle name="Percent [2] 2" xfId="3725"/>
    <cellStyle name="Percent 10" xfId="3726"/>
    <cellStyle name="Percent 10 2" xfId="3727"/>
    <cellStyle name="Percent 11" xfId="3728"/>
    <cellStyle name="Percent 12" xfId="3729"/>
    <cellStyle name="Percent 12 2" xfId="3730"/>
    <cellStyle name="Percent 13" xfId="3731"/>
    <cellStyle name="Percent 14" xfId="3732"/>
    <cellStyle name="Percent 2" xfId="3733"/>
    <cellStyle name="Percent 2 10" xfId="3734"/>
    <cellStyle name="Percent 2 2" xfId="3735"/>
    <cellStyle name="Percent 2 2 2" xfId="3736"/>
    <cellStyle name="Percent 2 3" xfId="3737"/>
    <cellStyle name="Percent 2 4" xfId="3738"/>
    <cellStyle name="Percent 2 5" xfId="3739"/>
    <cellStyle name="Percent 2 6" xfId="8"/>
    <cellStyle name="Percent 2 6 2" xfId="3740"/>
    <cellStyle name="Percent 2 6 3" xfId="3741"/>
    <cellStyle name="Percent 2 7" xfId="3742"/>
    <cellStyle name="Percent 2 8" xfId="3743"/>
    <cellStyle name="Percent 2 9" xfId="3744"/>
    <cellStyle name="Percent 3" xfId="3745"/>
    <cellStyle name="Percent 3 2" xfId="3746"/>
    <cellStyle name="Percent 3 3" xfId="3747"/>
    <cellStyle name="Percent 3 4" xfId="3748"/>
    <cellStyle name="Percent 4" xfId="3749"/>
    <cellStyle name="Percent 4 2" xfId="3750"/>
    <cellStyle name="Percent 5" xfId="3751"/>
    <cellStyle name="Percent 6" xfId="3752"/>
    <cellStyle name="Percent 7" xfId="3753"/>
    <cellStyle name="Percent 8" xfId="3754"/>
    <cellStyle name="Percent 8 2" xfId="3755"/>
    <cellStyle name="Percent 8 3" xfId="3756"/>
    <cellStyle name="Percent 9" xfId="3757"/>
    <cellStyle name="Percent 9 2" xfId="3758"/>
    <cellStyle name="RevList" xfId="3759"/>
    <cellStyle name="SAPBEXaggData" xfId="3760"/>
    <cellStyle name="SAPBEXaggData 2" xfId="3761"/>
    <cellStyle name="SAPBEXaggDataEmph" xfId="3762"/>
    <cellStyle name="SAPBEXaggItem" xfId="3763"/>
    <cellStyle name="SAPBEXaggItemX" xfId="3764"/>
    <cellStyle name="SAPBEXchaText" xfId="3765"/>
    <cellStyle name="SAPBEXexcBad7" xfId="3766"/>
    <cellStyle name="SAPBEXexcBad8" xfId="3767"/>
    <cellStyle name="SAPBEXexcBad9" xfId="3768"/>
    <cellStyle name="SAPBEXexcCritical4" xfId="3769"/>
    <cellStyle name="SAPBEXexcCritical5" xfId="3770"/>
    <cellStyle name="SAPBEXexcCritical6" xfId="3771"/>
    <cellStyle name="SAPBEXexcGood1" xfId="3772"/>
    <cellStyle name="SAPBEXexcGood2" xfId="3773"/>
    <cellStyle name="SAPBEXexcGood3" xfId="3774"/>
    <cellStyle name="SAPBEXfilterDrill" xfId="3775"/>
    <cellStyle name="SAPBEXfilterItem" xfId="3776"/>
    <cellStyle name="SAPBEXfilterText" xfId="3777"/>
    <cellStyle name="SAPBEXformats" xfId="3778"/>
    <cellStyle name="SAPBEXformats 2" xfId="3779"/>
    <cellStyle name="SAPBEXheaderItem" xfId="3780"/>
    <cellStyle name="SAPBEXheaderText" xfId="3781"/>
    <cellStyle name="SAPBEXHLevel0" xfId="3782"/>
    <cellStyle name="SAPBEXHLevel0X" xfId="3783"/>
    <cellStyle name="SAPBEXHLevel1" xfId="3784"/>
    <cellStyle name="SAPBEXHLevel1X" xfId="3785"/>
    <cellStyle name="SAPBEXHLevel2" xfId="3786"/>
    <cellStyle name="SAPBEXHLevel2X" xfId="3787"/>
    <cellStyle name="SAPBEXHLevel3" xfId="3788"/>
    <cellStyle name="SAPBEXHLevel3X" xfId="3789"/>
    <cellStyle name="SAPBEXinputData" xfId="3790"/>
    <cellStyle name="SAPBEXItemHeader" xfId="3791"/>
    <cellStyle name="SAPBEXresData" xfId="3792"/>
    <cellStyle name="SAPBEXresDataEmph" xfId="3793"/>
    <cellStyle name="SAPBEXresItem" xfId="3794"/>
    <cellStyle name="SAPBEXresItemX" xfId="3795"/>
    <cellStyle name="SAPBEXstdData" xfId="3796"/>
    <cellStyle name="SAPBEXstdData 2" xfId="3797"/>
    <cellStyle name="SAPBEXstdDataEmph" xfId="3798"/>
    <cellStyle name="SAPBEXstdItem" xfId="3799"/>
    <cellStyle name="SAPBEXstdItem 2" xfId="3800"/>
    <cellStyle name="SAPBEXstdItemX" xfId="3801"/>
    <cellStyle name="SAPBEXstdItemX 2" xfId="3802"/>
    <cellStyle name="SAPBEXtitle" xfId="3803"/>
    <cellStyle name="SAPBEXunassignedItem" xfId="3804"/>
    <cellStyle name="SAPBEXundefined" xfId="3805"/>
    <cellStyle name="Sheet Title" xfId="3806"/>
    <cellStyle name="Standard_APPROACH" xfId="3807"/>
    <cellStyle name="Style 1" xfId="3808"/>
    <cellStyle name="Style 1 2" xfId="3809"/>
    <cellStyle name="subhead" xfId="3810"/>
    <cellStyle name="Subtotal" xfId="3811"/>
    <cellStyle name="Title 2" xfId="3812"/>
    <cellStyle name="Total 10" xfId="3813"/>
    <cellStyle name="Total 11" xfId="3814"/>
    <cellStyle name="Total 12" xfId="3815"/>
    <cellStyle name="Total 13" xfId="3816"/>
    <cellStyle name="Total 14" xfId="3817"/>
    <cellStyle name="Total 15" xfId="3818"/>
    <cellStyle name="Total 16" xfId="3819"/>
    <cellStyle name="Total 17" xfId="3820"/>
    <cellStyle name="Total 18" xfId="3821"/>
    <cellStyle name="Total 19" xfId="3822"/>
    <cellStyle name="Total 2" xfId="3823"/>
    <cellStyle name="Total 2 2" xfId="3824"/>
    <cellStyle name="Total 2 3" xfId="3825"/>
    <cellStyle name="Total 2 4" xfId="3826"/>
    <cellStyle name="Total 2 5" xfId="3827"/>
    <cellStyle name="Total 2 6" xfId="3828"/>
    <cellStyle name="Total 20" xfId="3829"/>
    <cellStyle name="Total 21" xfId="3830"/>
    <cellStyle name="Total 22" xfId="3831"/>
    <cellStyle name="Total 23" xfId="3832"/>
    <cellStyle name="Total 24" xfId="3833"/>
    <cellStyle name="Total 25" xfId="3834"/>
    <cellStyle name="Total 26" xfId="3835"/>
    <cellStyle name="Total 27" xfId="3836"/>
    <cellStyle name="Total 28" xfId="3837"/>
    <cellStyle name="Total 29" xfId="3838"/>
    <cellStyle name="Total 3" xfId="3839"/>
    <cellStyle name="Total 30" xfId="3840"/>
    <cellStyle name="Total 31" xfId="3841"/>
    <cellStyle name="Total 32" xfId="3842"/>
    <cellStyle name="Total 33" xfId="3843"/>
    <cellStyle name="Total 34" xfId="3844"/>
    <cellStyle name="Total 35" xfId="3845"/>
    <cellStyle name="Total 36" xfId="3846"/>
    <cellStyle name="Total 37" xfId="3847"/>
    <cellStyle name="Total 38" xfId="3848"/>
    <cellStyle name="Total 39" xfId="3849"/>
    <cellStyle name="Total 4" xfId="3850"/>
    <cellStyle name="Total 40" xfId="3851"/>
    <cellStyle name="Total 41" xfId="3852"/>
    <cellStyle name="Total 42" xfId="3853"/>
    <cellStyle name="Total 43" xfId="3854"/>
    <cellStyle name="Total 44" xfId="3855"/>
    <cellStyle name="Total 45" xfId="3856"/>
    <cellStyle name="Total 46" xfId="3857"/>
    <cellStyle name="Total 47" xfId="3858"/>
    <cellStyle name="Total 48" xfId="3859"/>
    <cellStyle name="Total 49" xfId="3860"/>
    <cellStyle name="Total 5" xfId="3861"/>
    <cellStyle name="Total 50" xfId="3862"/>
    <cellStyle name="Total 51" xfId="3863"/>
    <cellStyle name="Total 52" xfId="3864"/>
    <cellStyle name="Total 53" xfId="3865"/>
    <cellStyle name="Total 54" xfId="3866"/>
    <cellStyle name="Total 55" xfId="3867"/>
    <cellStyle name="Total 56" xfId="3868"/>
    <cellStyle name="Total 57" xfId="3869"/>
    <cellStyle name="Total 58" xfId="3870"/>
    <cellStyle name="Total 59" xfId="3871"/>
    <cellStyle name="Total 6" xfId="3872"/>
    <cellStyle name="Total 60" xfId="3873"/>
    <cellStyle name="Total 61" xfId="3874"/>
    <cellStyle name="Total 62" xfId="3875"/>
    <cellStyle name="Total 63" xfId="3876"/>
    <cellStyle name="Total 64" xfId="3877"/>
    <cellStyle name="Total 65" xfId="3878"/>
    <cellStyle name="Total 66" xfId="3879"/>
    <cellStyle name="Total 67" xfId="3880"/>
    <cellStyle name="Total 68" xfId="3881"/>
    <cellStyle name="Total 69" xfId="3882"/>
    <cellStyle name="Total 7" xfId="3883"/>
    <cellStyle name="Total 70" xfId="3884"/>
    <cellStyle name="Total 71" xfId="3885"/>
    <cellStyle name="Total 72" xfId="3886"/>
    <cellStyle name="Total 73" xfId="3887"/>
    <cellStyle name="Total 74" xfId="3888"/>
    <cellStyle name="Total 75" xfId="3889"/>
    <cellStyle name="Total 76" xfId="3890"/>
    <cellStyle name="Total 77" xfId="3891"/>
    <cellStyle name="Total 78" xfId="3892"/>
    <cellStyle name="Total 79" xfId="3893"/>
    <cellStyle name="Total 8" xfId="3894"/>
    <cellStyle name="Total 80" xfId="3895"/>
    <cellStyle name="Total 81" xfId="3896"/>
    <cellStyle name="Total 82" xfId="3897"/>
    <cellStyle name="Total 83" xfId="3898"/>
    <cellStyle name="Total 9" xfId="3899"/>
    <cellStyle name="Tusental (0)_pldt" xfId="3900"/>
    <cellStyle name="Tusental_pldt" xfId="3901"/>
    <cellStyle name="V" xfId="3902"/>
    <cellStyle name="Valuta (0)_pldt" xfId="3903"/>
    <cellStyle name="Valuta_pldt" xfId="3904"/>
    <cellStyle name="Währung [0]_APPROACH" xfId="3905"/>
    <cellStyle name="Währung_APPROACH" xfId="3906"/>
    <cellStyle name="Warning Text 10" xfId="3907"/>
    <cellStyle name="Warning Text 11" xfId="3908"/>
    <cellStyle name="Warning Text 12" xfId="3909"/>
    <cellStyle name="Warning Text 13" xfId="3910"/>
    <cellStyle name="Warning Text 14" xfId="3911"/>
    <cellStyle name="Warning Text 15" xfId="3912"/>
    <cellStyle name="Warning Text 16" xfId="3913"/>
    <cellStyle name="Warning Text 17" xfId="3914"/>
    <cellStyle name="Warning Text 18" xfId="3915"/>
    <cellStyle name="Warning Text 19" xfId="3916"/>
    <cellStyle name="Warning Text 2" xfId="3917"/>
    <cellStyle name="Warning Text 2 2" xfId="3918"/>
    <cellStyle name="Warning Text 2 3" xfId="3919"/>
    <cellStyle name="Warning Text 2 4" xfId="3920"/>
    <cellStyle name="Warning Text 2 5" xfId="3921"/>
    <cellStyle name="Warning Text 2 6" xfId="3922"/>
    <cellStyle name="Warning Text 20" xfId="3923"/>
    <cellStyle name="Warning Text 21" xfId="3924"/>
    <cellStyle name="Warning Text 22" xfId="3925"/>
    <cellStyle name="Warning Text 23" xfId="3926"/>
    <cellStyle name="Warning Text 24" xfId="3927"/>
    <cellStyle name="Warning Text 25" xfId="3928"/>
    <cellStyle name="Warning Text 26" xfId="3929"/>
    <cellStyle name="Warning Text 27" xfId="3930"/>
    <cellStyle name="Warning Text 28" xfId="3931"/>
    <cellStyle name="Warning Text 29" xfId="3932"/>
    <cellStyle name="Warning Text 3" xfId="3933"/>
    <cellStyle name="Warning Text 30" xfId="3934"/>
    <cellStyle name="Warning Text 31" xfId="3935"/>
    <cellStyle name="Warning Text 32" xfId="3936"/>
    <cellStyle name="Warning Text 33" xfId="3937"/>
    <cellStyle name="Warning Text 34" xfId="3938"/>
    <cellStyle name="Warning Text 35" xfId="3939"/>
    <cellStyle name="Warning Text 36" xfId="3940"/>
    <cellStyle name="Warning Text 37" xfId="3941"/>
    <cellStyle name="Warning Text 38" xfId="3942"/>
    <cellStyle name="Warning Text 39" xfId="3943"/>
    <cellStyle name="Warning Text 4" xfId="3944"/>
    <cellStyle name="Warning Text 40" xfId="3945"/>
    <cellStyle name="Warning Text 41" xfId="3946"/>
    <cellStyle name="Warning Text 42" xfId="3947"/>
    <cellStyle name="Warning Text 43" xfId="3948"/>
    <cellStyle name="Warning Text 44" xfId="3949"/>
    <cellStyle name="Warning Text 45" xfId="3950"/>
    <cellStyle name="Warning Text 46" xfId="3951"/>
    <cellStyle name="Warning Text 47" xfId="3952"/>
    <cellStyle name="Warning Text 48" xfId="3953"/>
    <cellStyle name="Warning Text 49" xfId="3954"/>
    <cellStyle name="Warning Text 5" xfId="3955"/>
    <cellStyle name="Warning Text 50" xfId="3956"/>
    <cellStyle name="Warning Text 51" xfId="3957"/>
    <cellStyle name="Warning Text 52" xfId="3958"/>
    <cellStyle name="Warning Text 53" xfId="3959"/>
    <cellStyle name="Warning Text 54" xfId="3960"/>
    <cellStyle name="Warning Text 55" xfId="3961"/>
    <cellStyle name="Warning Text 56" xfId="3962"/>
    <cellStyle name="Warning Text 57" xfId="3963"/>
    <cellStyle name="Warning Text 58" xfId="3964"/>
    <cellStyle name="Warning Text 59" xfId="3965"/>
    <cellStyle name="Warning Text 6" xfId="3966"/>
    <cellStyle name="Warning Text 60" xfId="3967"/>
    <cellStyle name="Warning Text 61" xfId="3968"/>
    <cellStyle name="Warning Text 62" xfId="3969"/>
    <cellStyle name="Warning Text 63" xfId="3970"/>
    <cellStyle name="Warning Text 64" xfId="3971"/>
    <cellStyle name="Warning Text 65" xfId="3972"/>
    <cellStyle name="Warning Text 66" xfId="3973"/>
    <cellStyle name="Warning Text 67" xfId="3974"/>
    <cellStyle name="Warning Text 68" xfId="3975"/>
    <cellStyle name="Warning Text 69" xfId="3976"/>
    <cellStyle name="Warning Text 7" xfId="3977"/>
    <cellStyle name="Warning Text 70" xfId="3978"/>
    <cellStyle name="Warning Text 71" xfId="3979"/>
    <cellStyle name="Warning Text 72" xfId="3980"/>
    <cellStyle name="Warning Text 73" xfId="3981"/>
    <cellStyle name="Warning Text 74" xfId="3982"/>
    <cellStyle name="Warning Text 75" xfId="3983"/>
    <cellStyle name="Warning Text 76" xfId="3984"/>
    <cellStyle name="Warning Text 77" xfId="3985"/>
    <cellStyle name="Warning Text 78" xfId="3986"/>
    <cellStyle name="Warning Text 79" xfId="3987"/>
    <cellStyle name="Warning Text 8" xfId="3988"/>
    <cellStyle name="Warning Text 80" xfId="3989"/>
    <cellStyle name="Warning Text 9" xfId="3990"/>
    <cellStyle name="쉼표_Copie de FOREX review Fev2007_ABM_anal_v4" xfId="3991"/>
    <cellStyle name="표준_02. RP05 volumeLine ope.(0529)보고서" xfId="3992"/>
    <cellStyle name="標準_Proposal Minor rates ABM may 26th, 051004" xfId="3993"/>
    <cellStyle name="表・・・・ハイパーリンク" xfId="399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l1420053\D\Documents%20and%20Settings\kolipj-tk-trn\Desktop\Dealer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l1360147\f%20data\Sandeep\ELC\TEMP\EST%202001\july%202000%20(cor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1460004\backup\AGM%202005\2004AG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wr000186\D\AGM%202002\2001CHAIRMAN%20FOLD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pdatasrv\User%20Data\CIT%20CFT%20OIT%20DATA\F14\QC\F14%20OIT-Q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pcp4l00139\rahul%20pc\d%20Data\My%20Documents\Consolidation\MARCH%202007\base%20template\M_M_BCS_Template_Ver_4.2%20-%20For%20F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wr000186\D\AGM%202002\2001AGM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wr000186\D\AGM%202002\2000%20CHAIRMAN%20FOLD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sdatasrv\BACKUP\MONAC2013\Monthly%20Accounts\AFLC%20Master\AFLC%20Master%20File%20-%20F2013%20Actu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lrMaster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&amp;L"/>
      <sheetName val="INT SCH"/>
      <sheetName val="NOTES"/>
      <sheetName val="Sheet1"/>
    </sheetNames>
    <sheetDataSet>
      <sheetData sheetId="0" refreshError="1"/>
      <sheetData sheetId="1" refreshError="1">
        <row r="1">
          <cell r="A1" t="str">
            <v>MAHINDRA &amp; MAHINDRA LIMITED</v>
          </cell>
        </row>
        <row r="2">
          <cell r="A2" t="str">
            <v>FARM EQUIPMENT SECTOR</v>
          </cell>
        </row>
        <row r="4">
          <cell r="A4" t="str">
            <v>ESTIMATE FOR THE PERIOD ENDED 31ST JULY 2000</v>
          </cell>
        </row>
        <row r="6">
          <cell r="A6" t="str">
            <v>INTEREST SCHEDULE</v>
          </cell>
        </row>
        <row r="9">
          <cell r="F9" t="str">
            <v>RS  LACS</v>
          </cell>
        </row>
        <row r="11">
          <cell r="A11" t="str">
            <v>Long Term Borrowings</v>
          </cell>
          <cell r="F11">
            <v>0</v>
          </cell>
        </row>
        <row r="12">
          <cell r="A12" t="str">
            <v>Fixed Deposits</v>
          </cell>
          <cell r="F12">
            <v>0</v>
          </cell>
        </row>
        <row r="13">
          <cell r="A13" t="str">
            <v>ICD'S</v>
          </cell>
          <cell r="F13">
            <v>0</v>
          </cell>
        </row>
        <row r="14">
          <cell r="A14" t="str">
            <v>Export Packing Credit</v>
          </cell>
          <cell r="F14">
            <v>0</v>
          </cell>
        </row>
        <row r="15">
          <cell r="A15" t="str">
            <v>Hundies</v>
          </cell>
          <cell r="F15">
            <v>0</v>
          </cell>
        </row>
        <row r="16">
          <cell r="A16" t="str">
            <v>Others</v>
          </cell>
          <cell r="F16">
            <v>0</v>
          </cell>
        </row>
        <row r="17">
          <cell r="A17" t="str">
            <v>Armada Deposits</v>
          </cell>
          <cell r="F17">
            <v>0</v>
          </cell>
        </row>
        <row r="18">
          <cell r="A18" t="str">
            <v>Commercial Paper</v>
          </cell>
          <cell r="F18">
            <v>0</v>
          </cell>
        </row>
        <row r="19">
          <cell r="A19" t="str">
            <v>Bank Overdraft</v>
          </cell>
          <cell r="F19">
            <v>11.51</v>
          </cell>
        </row>
        <row r="21">
          <cell r="F21">
            <v>11.51</v>
          </cell>
        </row>
        <row r="22">
          <cell r="A22" t="str">
            <v>Less:Interest capitalisation</v>
          </cell>
          <cell r="F22">
            <v>0</v>
          </cell>
        </row>
        <row r="24">
          <cell r="A24" t="str">
            <v>Net Interest</v>
          </cell>
          <cell r="F24">
            <v>11.51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53-1A"/>
      <sheetName val="53-2"/>
      <sheetName val="eoi"/>
      <sheetName val="53-3"/>
      <sheetName val="53-4"/>
      <sheetName val="Sheet1"/>
      <sheetName val="53-5"/>
      <sheetName val="NA"/>
      <sheetName val="53-6"/>
      <sheetName val="53-7"/>
      <sheetName val="53-7-1"/>
      <sheetName val="53-8"/>
      <sheetName val="57-1"/>
      <sheetName val="57-2"/>
      <sheetName val="57-3"/>
      <sheetName val="working for 57-3"/>
      <sheetName val="57-4"/>
      <sheetName val="58-1"/>
      <sheetName val="58-2"/>
      <sheetName val="58-3"/>
      <sheetName val="WKG 56-1C"/>
      <sheetName val="41-1$ p&amp;LC"/>
      <sheetName val="41-1$ bsC"/>
      <sheetName val="divs plC"/>
      <sheetName val="sch of inc"/>
      <sheetName val="55-5NA"/>
    </sheetNames>
    <sheetDataSet>
      <sheetData sheetId="0" refreshError="1">
        <row r="1">
          <cell r="A1" t="str">
            <v>MAHINDRA &amp; MAHINDRA LIMITED</v>
          </cell>
        </row>
        <row r="3">
          <cell r="A3" t="str">
            <v xml:space="preserve"> S A L E S</v>
          </cell>
        </row>
        <row r="5">
          <cell r="I5" t="str">
            <v>(Rupees lakhs)</v>
          </cell>
          <cell r="M5" t="str">
            <v>(Rupees lakhs)</v>
          </cell>
        </row>
        <row r="7">
          <cell r="D7">
            <v>2004</v>
          </cell>
          <cell r="F7">
            <v>2003</v>
          </cell>
          <cell r="I7">
            <v>2002</v>
          </cell>
          <cell r="L7">
            <v>2001</v>
          </cell>
        </row>
        <row r="8">
          <cell r="B8" t="str">
            <v xml:space="preserve"> </v>
          </cell>
          <cell r="C8" t="str">
            <v xml:space="preserve"> </v>
          </cell>
        </row>
        <row r="9">
          <cell r="B9" t="str">
            <v xml:space="preserve"> </v>
          </cell>
        </row>
        <row r="10">
          <cell r="C10" t="str">
            <v xml:space="preserve"> </v>
          </cell>
          <cell r="D10" t="str">
            <v xml:space="preserve">      Rupees in</v>
          </cell>
          <cell r="E10" t="str">
            <v>% Increase/</v>
          </cell>
          <cell r="F10" t="str">
            <v xml:space="preserve">      Rupees in</v>
          </cell>
          <cell r="G10" t="str">
            <v>% Increase/</v>
          </cell>
          <cell r="I10" t="str">
            <v xml:space="preserve">      Rupees in</v>
          </cell>
          <cell r="J10" t="str">
            <v>% Increase/</v>
          </cell>
          <cell r="L10" t="str">
            <v xml:space="preserve">      Rupees in</v>
          </cell>
          <cell r="M10" t="str">
            <v>% Increase/</v>
          </cell>
        </row>
        <row r="11">
          <cell r="D11" t="str">
            <v xml:space="preserve">       lakhs</v>
          </cell>
          <cell r="E11" t="str">
            <v>(Decrease)</v>
          </cell>
          <cell r="F11" t="str">
            <v xml:space="preserve">       lakhs</v>
          </cell>
          <cell r="G11" t="str">
            <v>(Decrease)</v>
          </cell>
          <cell r="I11" t="str">
            <v xml:space="preserve">       lakhs</v>
          </cell>
          <cell r="J11" t="str">
            <v>(Decrease)</v>
          </cell>
          <cell r="L11" t="str">
            <v xml:space="preserve">       lakhs</v>
          </cell>
          <cell r="M11" t="str">
            <v>(Decrease)</v>
          </cell>
        </row>
        <row r="16">
          <cell r="A16" t="str">
            <v>Automotive Division:</v>
          </cell>
        </row>
        <row r="17">
          <cell r="A17" t="str">
            <v xml:space="preserve"> Domestic.....................................…</v>
          </cell>
          <cell r="D17">
            <v>426856.87999999995</v>
          </cell>
          <cell r="E17">
            <v>38.79</v>
          </cell>
          <cell r="F17">
            <v>307562.47599000001</v>
          </cell>
          <cell r="G17">
            <v>36.282328127061817</v>
          </cell>
          <cell r="I17">
            <v>225680.38</v>
          </cell>
          <cell r="J17">
            <v>2.4976632861146078</v>
          </cell>
          <cell r="L17">
            <v>220181</v>
          </cell>
          <cell r="M17">
            <v>-12.556004034844156</v>
          </cell>
        </row>
        <row r="18">
          <cell r="A18" t="str">
            <v xml:space="preserve"> Exports.............................................</v>
          </cell>
          <cell r="D18">
            <v>10251.699999999999</v>
          </cell>
          <cell r="E18">
            <v>81.239999999999995</v>
          </cell>
          <cell r="F18">
            <v>5656.3555500000002</v>
          </cell>
          <cell r="G18">
            <v>25.504628468855461</v>
          </cell>
          <cell r="I18">
            <v>4506.8900000000003</v>
          </cell>
          <cell r="J18">
            <v>-14.131741546809526</v>
          </cell>
          <cell r="L18">
            <v>5248.61</v>
          </cell>
          <cell r="M18">
            <v>7.2701409596373558</v>
          </cell>
        </row>
        <row r="20">
          <cell r="A20" t="str">
            <v>Tractor Division:</v>
          </cell>
        </row>
        <row r="21">
          <cell r="A21" t="str">
            <v xml:space="preserve"> Domestic......................................…</v>
          </cell>
          <cell r="D21">
            <v>130744.71</v>
          </cell>
          <cell r="E21">
            <v>15.49</v>
          </cell>
          <cell r="F21">
            <v>113211.86307000001</v>
          </cell>
          <cell r="G21">
            <v>-23.51027336536556</v>
          </cell>
          <cell r="I21">
            <v>148009.24</v>
          </cell>
          <cell r="J21">
            <v>-24.456055028082481</v>
          </cell>
          <cell r="L21">
            <v>195924.69</v>
          </cell>
          <cell r="M21">
            <v>17.180273036897624</v>
          </cell>
        </row>
        <row r="22">
          <cell r="A22" t="str">
            <v xml:space="preserve"> Exports..........................................…</v>
          </cell>
          <cell r="D22">
            <v>14822.59</v>
          </cell>
          <cell r="E22">
            <v>-19.57</v>
          </cell>
          <cell r="F22">
            <v>18429.84158</v>
          </cell>
          <cell r="G22">
            <v>79.955724262106841</v>
          </cell>
          <cell r="I22">
            <v>10241.32</v>
          </cell>
          <cell r="J22">
            <v>91.559380430167465</v>
          </cell>
          <cell r="L22">
            <v>5346.29</v>
          </cell>
          <cell r="M22">
            <v>8.6180695231709965</v>
          </cell>
        </row>
        <row r="24">
          <cell r="A24" t="str">
            <v>MEML Division</v>
          </cell>
          <cell r="J24">
            <v>0</v>
          </cell>
        </row>
        <row r="25">
          <cell r="A25" t="str">
            <v xml:space="preserve"> Domestic.....................................…</v>
          </cell>
          <cell r="D25">
            <v>42.26</v>
          </cell>
          <cell r="E25">
            <v>100</v>
          </cell>
          <cell r="F25">
            <v>0</v>
          </cell>
          <cell r="G25">
            <v>0</v>
          </cell>
          <cell r="I25">
            <v>0</v>
          </cell>
        </row>
        <row r="26">
          <cell r="A26" t="str">
            <v xml:space="preserve"> Exports.............................................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</row>
        <row r="28">
          <cell r="A28" t="str">
            <v>Defence Division</v>
          </cell>
        </row>
        <row r="29">
          <cell r="A29" t="str">
            <v xml:space="preserve"> Domestic.....................................…</v>
          </cell>
          <cell r="D29">
            <v>206.45</v>
          </cell>
          <cell r="E29">
            <v>-49</v>
          </cell>
          <cell r="F29">
            <v>404.43</v>
          </cell>
          <cell r="G29">
            <v>89.730718708951031</v>
          </cell>
          <cell r="I29">
            <v>213.16</v>
          </cell>
          <cell r="J29">
            <v>0</v>
          </cell>
          <cell r="L29">
            <v>0</v>
          </cell>
          <cell r="M29">
            <v>0</v>
          </cell>
        </row>
        <row r="30">
          <cell r="A30" t="str">
            <v xml:space="preserve"> Exports.............................................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</row>
        <row r="33">
          <cell r="C33" t="str">
            <v xml:space="preserve"> </v>
          </cell>
          <cell r="D33">
            <v>582924.58999999985</v>
          </cell>
          <cell r="E33">
            <v>30.91633841932644</v>
          </cell>
          <cell r="F33">
            <v>445264.96619000001</v>
          </cell>
          <cell r="G33">
            <v>14.566790680245024</v>
          </cell>
          <cell r="I33">
            <v>388650.99</v>
          </cell>
          <cell r="J33">
            <v>-8.9209999999999994</v>
          </cell>
          <cell r="L33">
            <v>426700.59</v>
          </cell>
          <cell r="M33">
            <v>-0.55000000000000004</v>
          </cell>
        </row>
        <row r="40">
          <cell r="J40" t="str">
            <v>53 - 1A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_index"/>
      <sheetName val="1"/>
      <sheetName val="2"/>
      <sheetName val="3"/>
      <sheetName val="4  30-6-2001"/>
      <sheetName val="5 30-06-2001"/>
      <sheetName val="6 30-06-2001 "/>
      <sheetName val="7"/>
      <sheetName val="8"/>
      <sheetName val="9"/>
      <sheetName val="10"/>
      <sheetName val="11"/>
      <sheetName val="12 "/>
      <sheetName val="13"/>
      <sheetName val="14"/>
      <sheetName val="15"/>
      <sheetName val="16"/>
      <sheetName val="17"/>
      <sheetName val="18"/>
      <sheetName val="19"/>
      <sheetName val="20"/>
      <sheetName val="6 31-06-2001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1">
          <cell r="A1" t="str">
            <v>MAHINDRA &amp; MAHINDRA LIMITED</v>
          </cell>
        </row>
        <row r="3">
          <cell r="A3" t="str">
            <v>MISCELLANEOUS EXPENSES</v>
          </cell>
        </row>
        <row r="4">
          <cell r="K4" t="str">
            <v>(Rs. in lakhs)</v>
          </cell>
        </row>
        <row r="6">
          <cell r="G6">
            <v>2001</v>
          </cell>
          <cell r="I6">
            <v>2000</v>
          </cell>
          <cell r="K6">
            <v>1999</v>
          </cell>
        </row>
        <row r="10">
          <cell r="A10" t="str">
            <v>Travelling : Directors' / Officers foreign travel..................................................................</v>
          </cell>
          <cell r="F10" t="str">
            <v xml:space="preserve"> </v>
          </cell>
          <cell r="G10">
            <v>598.87937250000004</v>
          </cell>
          <cell r="I10">
            <v>599.68266769999991</v>
          </cell>
          <cell r="K10">
            <v>760.27839799999992</v>
          </cell>
        </row>
        <row r="11">
          <cell r="A11" t="str">
            <v xml:space="preserve">                    : Others.....................................................................................................................................................</v>
          </cell>
          <cell r="F11" t="str">
            <v xml:space="preserve"> </v>
          </cell>
          <cell r="G11">
            <v>1539.9044452000001</v>
          </cell>
          <cell r="I11">
            <v>1465.1359445999999</v>
          </cell>
          <cell r="K11">
            <v>1279.6043643</v>
          </cell>
        </row>
        <row r="13">
          <cell r="A13" t="str">
            <v>Communication Expenses.....................................................................................................................................</v>
          </cell>
          <cell r="F13" t="str">
            <v xml:space="preserve"> </v>
          </cell>
          <cell r="G13">
            <v>1345.8277267000001</v>
          </cell>
          <cell r="I13">
            <v>1264.4596821</v>
          </cell>
          <cell r="K13">
            <v>1355.7292093000001</v>
          </cell>
        </row>
        <row r="15">
          <cell r="A15" t="str">
            <v>Printing and Stationery..................…………………….......................................................................</v>
          </cell>
          <cell r="F15" t="str">
            <v xml:space="preserve"> </v>
          </cell>
          <cell r="G15">
            <v>648.80245769999999</v>
          </cell>
          <cell r="I15">
            <v>634.66297489999999</v>
          </cell>
          <cell r="K15">
            <v>688.70228349999991</v>
          </cell>
        </row>
        <row r="17">
          <cell r="A17" t="str">
            <v>Legal fees..................................................................................................................................…</v>
          </cell>
          <cell r="F17" t="str">
            <v xml:space="preserve"> </v>
          </cell>
          <cell r="G17">
            <v>83.94</v>
          </cell>
          <cell r="I17">
            <v>183.86</v>
          </cell>
          <cell r="K17">
            <v>162.4</v>
          </cell>
        </row>
        <row r="19">
          <cell r="A19" t="str">
            <v>Professional charges..............................................................................................................</v>
          </cell>
          <cell r="F19" t="str">
            <v xml:space="preserve"> </v>
          </cell>
          <cell r="G19">
            <v>3166.8090865999998</v>
          </cell>
          <cell r="I19">
            <v>3735.5867613</v>
          </cell>
          <cell r="K19">
            <v>4042.5393325</v>
          </cell>
        </row>
        <row r="21">
          <cell r="A21" t="str">
            <v>Hire and Service charges............................................................................................................................................…</v>
          </cell>
          <cell r="F21" t="str">
            <v xml:space="preserve"> </v>
          </cell>
          <cell r="G21">
            <v>804.71596459999989</v>
          </cell>
          <cell r="I21">
            <v>686.49063150000006</v>
          </cell>
          <cell r="K21">
            <v>710.55023829999993</v>
          </cell>
        </row>
        <row r="23">
          <cell r="A23" t="str">
            <v>Research and Development...........................................................................................</v>
          </cell>
          <cell r="F23" t="str">
            <v xml:space="preserve"> </v>
          </cell>
          <cell r="G23">
            <v>1378.5231041</v>
          </cell>
          <cell r="I23">
            <v>1899.7231476999998</v>
          </cell>
          <cell r="K23">
            <v>1478.5017700000001</v>
          </cell>
        </row>
        <row r="25">
          <cell r="A25" t="str">
            <v>Exhibition, Sales/Export/Business Promotion Expenses...................................</v>
          </cell>
          <cell r="F25" t="str">
            <v xml:space="preserve"> </v>
          </cell>
          <cell r="G25">
            <v>4471.0440295999997</v>
          </cell>
          <cell r="I25">
            <v>2443.9050423000003</v>
          </cell>
          <cell r="K25">
            <v>1129.9317670999999</v>
          </cell>
        </row>
        <row r="27">
          <cell r="A27" t="str">
            <v>Packing Materials..................................................................................................................</v>
          </cell>
          <cell r="F27" t="str">
            <v xml:space="preserve"> </v>
          </cell>
          <cell r="G27">
            <v>722.6349199</v>
          </cell>
          <cell r="I27">
            <v>693.57823080000003</v>
          </cell>
          <cell r="K27">
            <v>449.16280840000002</v>
          </cell>
        </row>
        <row r="29">
          <cell r="A29" t="str">
            <v>Warranty expenses..........................................................................................................</v>
          </cell>
          <cell r="F29" t="str">
            <v xml:space="preserve"> </v>
          </cell>
          <cell r="G29">
            <v>1236.7629271999999</v>
          </cell>
          <cell r="I29">
            <v>2361.4796421000001</v>
          </cell>
          <cell r="K29">
            <v>2282.1585711000002</v>
          </cell>
        </row>
        <row r="31">
          <cell r="A31" t="str">
            <v>Delivery charges.................................................................................................................</v>
          </cell>
          <cell r="F31" t="str">
            <v xml:space="preserve"> </v>
          </cell>
          <cell r="G31">
            <v>0</v>
          </cell>
          <cell r="I31">
            <v>0</v>
          </cell>
          <cell r="K31">
            <v>0</v>
          </cell>
        </row>
        <row r="33">
          <cell r="A33" t="str">
            <v>Warehousing expenses...........................................................................................</v>
          </cell>
          <cell r="F33" t="str">
            <v xml:space="preserve"> </v>
          </cell>
          <cell r="G33">
            <v>268.58712859999997</v>
          </cell>
          <cell r="I33">
            <v>243.24063159999997</v>
          </cell>
          <cell r="K33">
            <v>200.68322209999997</v>
          </cell>
        </row>
        <row r="35">
          <cell r="A35" t="str">
            <v>Subscription, membership, books and periodicals.................................................</v>
          </cell>
          <cell r="F35" t="str">
            <v xml:space="preserve"> </v>
          </cell>
          <cell r="G35">
            <v>166.03306499999999</v>
          </cell>
          <cell r="I35">
            <v>146.3518119</v>
          </cell>
          <cell r="K35">
            <v>142.31178589999999</v>
          </cell>
        </row>
        <row r="37">
          <cell r="A37" t="str">
            <v>Bank charges......................................................................................................................</v>
          </cell>
          <cell r="F37" t="str">
            <v xml:space="preserve"> </v>
          </cell>
          <cell r="G37">
            <v>323.0012322</v>
          </cell>
          <cell r="I37">
            <v>386.14958139999999</v>
          </cell>
          <cell r="K37">
            <v>479.86971889999995</v>
          </cell>
        </row>
        <row r="39">
          <cell r="A39" t="str">
            <v>Non-wholetime Directors' Commission............................................................................</v>
          </cell>
          <cell r="F39" t="str">
            <v xml:space="preserve"> </v>
          </cell>
          <cell r="G39">
            <v>27</v>
          </cell>
          <cell r="I39">
            <v>45.001399999999997</v>
          </cell>
          <cell r="K39">
            <v>13.5</v>
          </cell>
        </row>
        <row r="41">
          <cell r="A41" t="str">
            <v>Bad debts....................................................................................................................</v>
          </cell>
          <cell r="F41" t="str">
            <v xml:space="preserve"> </v>
          </cell>
          <cell r="G41">
            <v>60.253810000000001</v>
          </cell>
          <cell r="I41">
            <v>3.4750749999999999</v>
          </cell>
          <cell r="K41">
            <v>77.814213800000005</v>
          </cell>
        </row>
        <row r="43">
          <cell r="A43" t="str">
            <v>Squash Tournament Expenses...............................................................................</v>
          </cell>
          <cell r="F43" t="str">
            <v xml:space="preserve"> </v>
          </cell>
          <cell r="G43">
            <v>25.456489999999999</v>
          </cell>
          <cell r="I43">
            <v>30.340150000000001</v>
          </cell>
          <cell r="K43">
            <v>133.51459</v>
          </cell>
        </row>
        <row r="45">
          <cell r="A45" t="str">
            <v>Brokerage and Discount...........................................................................................................</v>
          </cell>
          <cell r="F45" t="str">
            <v xml:space="preserve"> </v>
          </cell>
          <cell r="G45">
            <v>11.364459999999999</v>
          </cell>
          <cell r="I45">
            <v>15.46838</v>
          </cell>
          <cell r="K45">
            <v>15.295769999999999</v>
          </cell>
        </row>
        <row r="47">
          <cell r="A47" t="str">
            <v xml:space="preserve">Discount on Commercial Paper............................................................................................................................................................... </v>
          </cell>
          <cell r="F47" t="str">
            <v xml:space="preserve"> 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>Sundries (see 46 - 8).................................................................................................</v>
          </cell>
          <cell r="F49" t="str">
            <v xml:space="preserve"> </v>
          </cell>
          <cell r="G49" t="e">
            <v>#REF!</v>
          </cell>
          <cell r="I49">
            <v>1863.3480115</v>
          </cell>
          <cell r="K49">
            <v>1917.8315858999999</v>
          </cell>
        </row>
        <row r="52">
          <cell r="D52" t="str">
            <v>Total.................................................................................</v>
          </cell>
          <cell r="F52" t="str">
            <v xml:space="preserve"> </v>
          </cell>
          <cell r="G52" t="e">
            <v>#REF!</v>
          </cell>
          <cell r="I52">
            <v>18701.939766399995</v>
          </cell>
          <cell r="K52">
            <v>17320.379629100004</v>
          </cell>
        </row>
        <row r="57">
          <cell r="K57">
            <v>15</v>
          </cell>
        </row>
      </sheetData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Summary Nos"/>
      <sheetName val="Summary Saving"/>
      <sheetName val="Summary Numbers MYB"/>
      <sheetName val="Summary Savings MYB"/>
      <sheetName val="Token number"/>
      <sheetName val="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Token</v>
          </cell>
        </row>
      </sheetData>
      <sheetData sheetId="6">
        <row r="3">
          <cell r="B3" t="str">
            <v>TRANSMISSION</v>
          </cell>
          <cell r="D3" t="str">
            <v>COST</v>
          </cell>
        </row>
        <row r="4">
          <cell r="B4" t="str">
            <v>ENGINE</v>
          </cell>
          <cell r="D4" t="str">
            <v>MORAL</v>
          </cell>
        </row>
        <row r="5">
          <cell r="B5" t="str">
            <v>HYDRAULICS</v>
          </cell>
          <cell r="D5" t="str">
            <v>SAFETY</v>
          </cell>
        </row>
        <row r="6">
          <cell r="B6" t="str">
            <v>TRACTOR</v>
          </cell>
          <cell r="D6" t="str">
            <v>QUALITY</v>
          </cell>
        </row>
        <row r="7">
          <cell r="B7" t="str">
            <v>PTCED</v>
          </cell>
          <cell r="D7" t="str">
            <v>DELIVERY</v>
          </cell>
        </row>
        <row r="8">
          <cell r="B8" t="str">
            <v>ENGG SERVICES</v>
          </cell>
          <cell r="D8" t="str">
            <v>PRODUCTIVITY</v>
          </cell>
        </row>
        <row r="9">
          <cell r="B9" t="str">
            <v>QA</v>
          </cell>
          <cell r="D9" t="str">
            <v>PROCESS</v>
          </cell>
        </row>
        <row r="10">
          <cell r="B10" t="str">
            <v>SCPC</v>
          </cell>
        </row>
        <row r="11">
          <cell r="B11" t="str">
            <v>ACCOUNTS</v>
          </cell>
        </row>
        <row r="12">
          <cell r="B12" t="str">
            <v>ER&amp;D</v>
          </cell>
        </row>
        <row r="13">
          <cell r="B13" t="str">
            <v>HR</v>
          </cell>
        </row>
        <row r="14">
          <cell r="B14" t="str">
            <v>MPS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Control_Sheet"/>
      <sheetName val="Main"/>
      <sheetName val="RowConfig"/>
      <sheetName val="Sheet1"/>
      <sheetName val="Data"/>
      <sheetName val="Config"/>
      <sheetName val="TMasterConsUnit"/>
      <sheetName val="TMasterSeg"/>
      <sheetName val="TSegDetails"/>
      <sheetName val="TMasterCurrency"/>
      <sheetName val="Control-FFC"/>
      <sheetName val="Control-Segment"/>
      <sheetName val="Standalone"/>
      <sheetName val="BS"/>
      <sheetName val="P&amp;L"/>
      <sheetName val="Res &amp; Surplus"/>
      <sheetName val="Loan Funds"/>
      <sheetName val="Fixed Assets"/>
      <sheetName val="Investments"/>
      <sheetName val="Current Assets"/>
      <sheetName val="Current Liabilities &amp; Misc Exp"/>
      <sheetName val="Other Income"/>
      <sheetName val="Pers &amp; Interest"/>
      <sheetName val="Other Expenses"/>
      <sheetName val="MISC EXP"/>
      <sheetName val="IC STOCKS"/>
      <sheetName val="DTA DTL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CONSO_UNIT</v>
          </cell>
        </row>
        <row r="2">
          <cell r="A2" t="str">
            <v>ATMART</v>
          </cell>
        </row>
        <row r="3">
          <cell r="A3" t="str">
            <v>BCAYL</v>
          </cell>
        </row>
        <row r="4">
          <cell r="A4" t="str">
            <v>BCGMBH</v>
          </cell>
        </row>
        <row r="5">
          <cell r="A5" t="str">
            <v>BCIND</v>
          </cell>
        </row>
        <row r="6">
          <cell r="A6" t="str">
            <v>BCIUSA</v>
          </cell>
        </row>
        <row r="7">
          <cell r="A7" t="str">
            <v>BCSING</v>
          </cell>
        </row>
        <row r="8">
          <cell r="A8" t="str">
            <v>BCUK</v>
          </cell>
        </row>
        <row r="9">
          <cell r="A9" t="str">
            <v>CANVAS</v>
          </cell>
        </row>
        <row r="10">
          <cell r="A10" t="str">
            <v>GESCO</v>
          </cell>
        </row>
        <row r="11">
          <cell r="A11" t="str">
            <v>JENSAN</v>
          </cell>
        </row>
        <row r="12">
          <cell r="A12" t="str">
            <v>MACEL</v>
          </cell>
        </row>
        <row r="13">
          <cell r="A13" t="str">
            <v>MAL</v>
          </cell>
        </row>
        <row r="14">
          <cell r="A14" t="str">
            <v>MBTICM</v>
          </cell>
        </row>
        <row r="15">
          <cell r="A15" t="str">
            <v>MCTCL</v>
          </cell>
        </row>
        <row r="16">
          <cell r="A16" t="str">
            <v>MECP</v>
          </cell>
        </row>
        <row r="17">
          <cell r="A17" t="str">
            <v>MEDDCL</v>
          </cell>
        </row>
        <row r="18">
          <cell r="A18" t="str">
            <v>MEURO</v>
          </cell>
        </row>
        <row r="19">
          <cell r="A19" t="str">
            <v>MGTL</v>
          </cell>
        </row>
        <row r="20">
          <cell r="A20" t="str">
            <v>MHFL</v>
          </cell>
        </row>
        <row r="21">
          <cell r="A21" t="str">
            <v>MHRIL</v>
          </cell>
        </row>
        <row r="22">
          <cell r="A22" t="str">
            <v>MHRUSA</v>
          </cell>
        </row>
        <row r="23">
          <cell r="A23" t="str">
            <v>MIBL</v>
          </cell>
        </row>
        <row r="24">
          <cell r="A24" t="str">
            <v>MIDL</v>
          </cell>
        </row>
        <row r="25">
          <cell r="A25" t="str">
            <v>MIL</v>
          </cell>
        </row>
        <row r="26">
          <cell r="A26" t="str">
            <v>MINT</v>
          </cell>
        </row>
        <row r="27">
          <cell r="A27" t="str">
            <v>MITPL</v>
          </cell>
        </row>
        <row r="28">
          <cell r="A28" t="str">
            <v>MIWUPL</v>
          </cell>
        </row>
        <row r="29">
          <cell r="A29" t="str">
            <v>MLBSL</v>
          </cell>
        </row>
        <row r="30">
          <cell r="A30" t="str">
            <v>MMAD</v>
          </cell>
        </row>
        <row r="31">
          <cell r="A31" t="str">
            <v>MMMDS</v>
          </cell>
        </row>
        <row r="32">
          <cell r="A32" t="str">
            <v>MSBUAD</v>
          </cell>
        </row>
        <row r="33">
          <cell r="A33" t="str">
            <v>MSBUTD</v>
          </cell>
        </row>
        <row r="34">
          <cell r="A34" t="str">
            <v>MME</v>
          </cell>
        </row>
        <row r="35">
          <cell r="A35" t="str">
            <v>MMEML</v>
          </cell>
        </row>
        <row r="36">
          <cell r="A36" t="str">
            <v>MMFSL</v>
          </cell>
        </row>
        <row r="37">
          <cell r="A37" t="str">
            <v>MMHO</v>
          </cell>
        </row>
        <row r="38">
          <cell r="A38" t="str">
            <v>MMMES</v>
          </cell>
        </row>
        <row r="39">
          <cell r="A39" t="str">
            <v>MMPDD</v>
          </cell>
        </row>
        <row r="40">
          <cell r="A40" t="str">
            <v>MMSSBU</v>
          </cell>
        </row>
        <row r="41">
          <cell r="A41" t="str">
            <v>MFOL</v>
          </cell>
        </row>
        <row r="42">
          <cell r="A42" t="str">
            <v>MFIL</v>
          </cell>
        </row>
        <row r="43">
          <cell r="A43" t="str">
            <v>MMSAF</v>
          </cell>
        </row>
        <row r="44">
          <cell r="A44" t="str">
            <v>MMSSG</v>
          </cell>
        </row>
        <row r="45">
          <cell r="A45" t="str">
            <v>MMTD</v>
          </cell>
        </row>
        <row r="46">
          <cell r="A46" t="str">
            <v>MMTSG</v>
          </cell>
        </row>
        <row r="47">
          <cell r="A47" t="str">
            <v>MOICML</v>
          </cell>
        </row>
        <row r="48">
          <cell r="A48" t="str">
            <v>MREN</v>
          </cell>
        </row>
        <row r="49">
          <cell r="A49" t="str">
            <v>MSONAL</v>
          </cell>
        </row>
        <row r="50">
          <cell r="A50" t="str">
            <v>MSSCL</v>
          </cell>
        </row>
        <row r="51">
          <cell r="A51" t="str">
            <v>MSSLP</v>
          </cell>
        </row>
        <row r="52">
          <cell r="A52" t="str">
            <v>MSTPL</v>
          </cell>
        </row>
        <row r="53">
          <cell r="A53" t="str">
            <v>MUSA</v>
          </cell>
        </row>
        <row r="54">
          <cell r="A54" t="str">
            <v>MUSCO</v>
          </cell>
        </row>
        <row r="55">
          <cell r="A55" t="str">
            <v>MWCDL</v>
          </cell>
        </row>
        <row r="56">
          <cell r="A56" t="str">
            <v>MWCJL</v>
          </cell>
        </row>
        <row r="57">
          <cell r="A57" t="str">
            <v>MWCML</v>
          </cell>
        </row>
        <row r="58">
          <cell r="A58" t="str">
            <v>MWUL</v>
          </cell>
        </row>
        <row r="59">
          <cell r="A59" t="str">
            <v>NBS</v>
          </cell>
        </row>
        <row r="60">
          <cell r="A60" t="str">
            <v>PLEXGM</v>
          </cell>
        </row>
        <row r="61">
          <cell r="A61" t="str">
            <v>PLEXIN</v>
          </cell>
        </row>
        <row r="62">
          <cell r="A62" t="str">
            <v>PLEXUK</v>
          </cell>
        </row>
        <row r="63">
          <cell r="A63" t="str">
            <v>PLEXUS</v>
          </cell>
        </row>
        <row r="64">
          <cell r="A64" t="str">
            <v>SFDL</v>
          </cell>
        </row>
        <row r="65">
          <cell r="A65" t="str">
            <v>SFL</v>
          </cell>
        </row>
        <row r="66">
          <cell r="A66" t="str">
            <v>SGL</v>
          </cell>
        </row>
        <row r="67">
          <cell r="A67" t="str">
            <v>TMAUSA</v>
          </cell>
        </row>
        <row r="68">
          <cell r="A68" t="str">
            <v>TMGMBH</v>
          </cell>
        </row>
        <row r="69">
          <cell r="A69" t="str">
            <v>TMINDO</v>
          </cell>
        </row>
        <row r="70">
          <cell r="A70" t="str">
            <v>TML</v>
          </cell>
        </row>
        <row r="71">
          <cell r="A71" t="str">
            <v>TMRD</v>
          </cell>
        </row>
        <row r="72">
          <cell r="A72" t="str">
            <v>TMRDSI</v>
          </cell>
        </row>
        <row r="73">
          <cell r="A73" t="str">
            <v>TMRDUS</v>
          </cell>
        </row>
        <row r="74">
          <cell r="A74" t="str">
            <v>GSGMBH</v>
          </cell>
        </row>
        <row r="75">
          <cell r="A75" t="str">
            <v>FUGMBH</v>
          </cell>
        </row>
        <row r="76">
          <cell r="A76" t="str">
            <v>FGGMBH</v>
          </cell>
        </row>
        <row r="77">
          <cell r="A77" t="str">
            <v>JJGMBH</v>
          </cell>
        </row>
        <row r="78">
          <cell r="A78" t="str">
            <v>JECOAG</v>
          </cell>
        </row>
        <row r="79">
          <cell r="A79" t="str">
            <v>MFML</v>
          </cell>
        </row>
        <row r="80">
          <cell r="A80" t="str">
            <v>MFGL</v>
          </cell>
        </row>
        <row r="81">
          <cell r="A81" t="str">
            <v>DGPIL</v>
          </cell>
        </row>
        <row r="82">
          <cell r="A82" t="str">
            <v>SCGMBH</v>
          </cell>
        </row>
        <row r="83">
          <cell r="A83" t="str">
            <v>FHGMBH</v>
          </cell>
        </row>
        <row r="84">
          <cell r="A84" t="str">
            <v>IPNPL</v>
          </cell>
        </row>
        <row r="85">
          <cell r="A85" t="str">
            <v>FHGMKG</v>
          </cell>
        </row>
        <row r="86">
          <cell r="A86" t="str">
            <v>CANUSA</v>
          </cell>
        </row>
        <row r="87">
          <cell r="A87" t="str">
            <v>MSHCL</v>
          </cell>
        </row>
        <row r="88">
          <cell r="A88" t="str">
            <v>TMSING</v>
          </cell>
        </row>
        <row r="89">
          <cell r="A89" t="str">
            <v>TMTHAI</v>
          </cell>
        </row>
      </sheetData>
      <sheetData sheetId="8" refreshError="1">
        <row r="1">
          <cell r="A1" t="str">
            <v>SEGMENT_ID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55-3"/>
      <sheetName val="55-4"/>
      <sheetName val="55-5"/>
      <sheetName val="55-6"/>
      <sheetName val="59-1"/>
      <sheetName val="60-1"/>
      <sheetName val="61-1"/>
      <sheetName val="71-1"/>
      <sheetName val="72-1"/>
      <sheetName val="73-1"/>
      <sheetName val="73-2"/>
      <sheetName val="73-3"/>
      <sheetName val="73-4"/>
      <sheetName val="73-5"/>
      <sheetName val="73-6"/>
      <sheetName val="74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>
        <row r="2">
          <cell r="A2" t="str">
            <v>MAHINDRA &amp; MAHINDRA LIMITED</v>
          </cell>
        </row>
        <row r="4">
          <cell r="A4" t="str">
            <v>EXPORTS OF AUTOMOTIVE DIVISION</v>
          </cell>
        </row>
        <row r="6">
          <cell r="C6">
            <v>2001</v>
          </cell>
          <cell r="G6">
            <v>2000</v>
          </cell>
        </row>
        <row r="7">
          <cell r="C7" t="str">
            <v>Nos.</v>
          </cell>
          <cell r="E7" t="str">
            <v>Amount</v>
          </cell>
          <cell r="G7" t="str">
            <v>Nos.</v>
          </cell>
          <cell r="I7" t="str">
            <v>Amount</v>
          </cell>
        </row>
        <row r="8">
          <cell r="E8" t="str">
            <v>Rs. in lakhs</v>
          </cell>
          <cell r="I8" t="str">
            <v>Rs. in lakhs</v>
          </cell>
        </row>
        <row r="9">
          <cell r="A9" t="str">
            <v>Amounts receivable in Foreign Currency :</v>
          </cell>
        </row>
        <row r="11">
          <cell r="A11" t="str">
            <v>Iran...........................................................................................</v>
          </cell>
          <cell r="B11" t="str">
            <v xml:space="preserve"> </v>
          </cell>
          <cell r="C11">
            <v>436</v>
          </cell>
          <cell r="E11">
            <v>495.91</v>
          </cell>
          <cell r="G11">
            <v>120</v>
          </cell>
          <cell r="I11">
            <v>127.52</v>
          </cell>
        </row>
        <row r="12">
          <cell r="A12" t="str">
            <v>Germany…….................................................……………...…………………………..</v>
          </cell>
          <cell r="B12" t="str">
            <v xml:space="preserve"> </v>
          </cell>
          <cell r="C12">
            <v>31</v>
          </cell>
          <cell r="E12">
            <v>102.2</v>
          </cell>
          <cell r="G12">
            <v>5</v>
          </cell>
          <cell r="I12">
            <v>18.8</v>
          </cell>
        </row>
        <row r="13">
          <cell r="A13" t="str">
            <v>Mozambique  -Utility Vehicles.........................................................................</v>
          </cell>
          <cell r="B13" t="str">
            <v xml:space="preserve"> </v>
          </cell>
          <cell r="C13">
            <v>15</v>
          </cell>
          <cell r="E13">
            <v>68.12</v>
          </cell>
          <cell r="G13">
            <v>20</v>
          </cell>
          <cell r="I13">
            <v>88.9</v>
          </cell>
        </row>
        <row r="14">
          <cell r="A14" t="str">
            <v>Cost Rica...............................................................................................…</v>
          </cell>
          <cell r="B14" t="str">
            <v xml:space="preserve"> </v>
          </cell>
          <cell r="C14">
            <v>12</v>
          </cell>
          <cell r="E14">
            <v>47.58</v>
          </cell>
          <cell r="G14">
            <v>0</v>
          </cell>
          <cell r="I14">
            <v>0</v>
          </cell>
        </row>
        <row r="15">
          <cell r="A15" t="str">
            <v>Egypt(Seychelles): Utility Vehicles…………….....…</v>
          </cell>
          <cell r="B15" t="str">
            <v xml:space="preserve"> </v>
          </cell>
          <cell r="C15">
            <v>10</v>
          </cell>
          <cell r="E15">
            <v>31.17</v>
          </cell>
          <cell r="G15">
            <v>0</v>
          </cell>
          <cell r="I15">
            <v>0</v>
          </cell>
        </row>
        <row r="16">
          <cell r="A16" t="str">
            <v xml:space="preserve">                                    : L.C.V.s…………………………………</v>
          </cell>
          <cell r="B16" t="str">
            <v xml:space="preserve"> </v>
          </cell>
          <cell r="C16">
            <v>2</v>
          </cell>
          <cell r="E16">
            <v>9.3000000000000007</v>
          </cell>
          <cell r="G16">
            <v>0</v>
          </cell>
          <cell r="I16">
            <v>0</v>
          </cell>
        </row>
        <row r="17">
          <cell r="A17" t="str">
            <v>Nicaragua(Paraguay).....................................................................................................................................................…</v>
          </cell>
          <cell r="B17" t="str">
            <v xml:space="preserve"> </v>
          </cell>
          <cell r="C17">
            <v>8</v>
          </cell>
          <cell r="E17">
            <v>30.63</v>
          </cell>
          <cell r="G17">
            <v>0</v>
          </cell>
          <cell r="I17">
            <v>0</v>
          </cell>
        </row>
        <row r="18">
          <cell r="A18" t="str">
            <v>Bangladesh ; Utility Vehicles…………………………………………………………</v>
          </cell>
          <cell r="B18" t="str">
            <v xml:space="preserve"> </v>
          </cell>
          <cell r="C18">
            <v>6</v>
          </cell>
          <cell r="E18">
            <v>24.84</v>
          </cell>
          <cell r="G18">
            <v>10</v>
          </cell>
          <cell r="I18">
            <v>38.96</v>
          </cell>
        </row>
        <row r="19">
          <cell r="A19" t="str">
            <v xml:space="preserve">                          :L.C.V.s……………………………………………………………………………</v>
          </cell>
          <cell r="B19" t="str">
            <v xml:space="preserve"> </v>
          </cell>
          <cell r="C19">
            <v>0</v>
          </cell>
          <cell r="E19">
            <v>0</v>
          </cell>
          <cell r="G19">
            <v>5</v>
          </cell>
          <cell r="I19">
            <v>16.72</v>
          </cell>
        </row>
        <row r="20">
          <cell r="A20" t="str">
            <v>Oman(Maldives).....................................................................................................................................................…</v>
          </cell>
          <cell r="B20" t="str">
            <v xml:space="preserve"> </v>
          </cell>
          <cell r="C20">
            <v>6</v>
          </cell>
          <cell r="E20">
            <v>28.74</v>
          </cell>
          <cell r="G20">
            <v>0</v>
          </cell>
          <cell r="I20">
            <v>0</v>
          </cell>
        </row>
        <row r="21">
          <cell r="A21" t="str">
            <v>Aruba(Trinidad).....................................................................................................................................................…</v>
          </cell>
          <cell r="B21" t="str">
            <v xml:space="preserve"> </v>
          </cell>
          <cell r="C21">
            <v>5</v>
          </cell>
          <cell r="E21">
            <v>18.04</v>
          </cell>
          <cell r="G21">
            <v>0</v>
          </cell>
          <cell r="I21">
            <v>0</v>
          </cell>
        </row>
        <row r="22">
          <cell r="A22" t="str">
            <v>Saudi Arabia(Baharin).....................................................................................................................................................…</v>
          </cell>
          <cell r="B22" t="str">
            <v xml:space="preserve"> </v>
          </cell>
          <cell r="C22">
            <v>3</v>
          </cell>
          <cell r="E22">
            <v>12.31</v>
          </cell>
          <cell r="G22">
            <v>0</v>
          </cell>
          <cell r="I22">
            <v>0</v>
          </cell>
        </row>
        <row r="23">
          <cell r="A23" t="str">
            <v>Malta.....................................................................................................................................................…</v>
          </cell>
          <cell r="B23" t="str">
            <v xml:space="preserve"> </v>
          </cell>
          <cell r="C23">
            <v>3</v>
          </cell>
          <cell r="E23">
            <v>12.16</v>
          </cell>
          <cell r="G23">
            <v>0</v>
          </cell>
          <cell r="I23">
            <v>0</v>
          </cell>
        </row>
        <row r="24">
          <cell r="A24" t="str">
            <v>Nepal -Utility Vehicles.........................................................................</v>
          </cell>
          <cell r="B24" t="str">
            <v xml:space="preserve"> </v>
          </cell>
          <cell r="C24">
            <v>2</v>
          </cell>
          <cell r="E24">
            <v>8.2799999999999994</v>
          </cell>
          <cell r="G24">
            <v>3</v>
          </cell>
          <cell r="I24">
            <v>13.26</v>
          </cell>
        </row>
        <row r="25">
          <cell r="A25" t="str">
            <v xml:space="preserve">             - L.C.V.s……………………………………………………</v>
          </cell>
          <cell r="B25" t="str">
            <v xml:space="preserve"> </v>
          </cell>
          <cell r="C25">
            <v>0</v>
          </cell>
          <cell r="E25">
            <v>0</v>
          </cell>
          <cell r="G25">
            <v>2</v>
          </cell>
          <cell r="I25">
            <v>7.73</v>
          </cell>
        </row>
        <row r="26">
          <cell r="A26" t="str">
            <v>Malaysia…: Utility Vehicles…………….....................................................................................…</v>
          </cell>
          <cell r="B26" t="str">
            <v xml:space="preserve"> </v>
          </cell>
          <cell r="C26">
            <v>1</v>
          </cell>
          <cell r="E26">
            <v>1.98</v>
          </cell>
          <cell r="G26">
            <v>0</v>
          </cell>
          <cell r="I26">
            <v>0</v>
          </cell>
        </row>
        <row r="27">
          <cell r="A27" t="str">
            <v xml:space="preserve">                      : L.C.V.s…………………………………………….</v>
          </cell>
          <cell r="B27" t="str">
            <v xml:space="preserve"> </v>
          </cell>
          <cell r="C27">
            <v>1</v>
          </cell>
          <cell r="E27">
            <v>1.98</v>
          </cell>
        </row>
        <row r="28">
          <cell r="A28" t="str">
            <v>South Africa .........................................................................</v>
          </cell>
          <cell r="B28" t="str">
            <v xml:space="preserve"> </v>
          </cell>
          <cell r="C28">
            <v>1</v>
          </cell>
          <cell r="E28">
            <v>4.1399999999999997</v>
          </cell>
          <cell r="G28">
            <v>3</v>
          </cell>
          <cell r="I28">
            <v>5.66</v>
          </cell>
        </row>
        <row r="29">
          <cell r="A29" t="str">
            <v>Sri Lanka.....................................................................................................................................................…</v>
          </cell>
          <cell r="B29" t="str">
            <v xml:space="preserve"> </v>
          </cell>
          <cell r="C29">
            <v>1</v>
          </cell>
          <cell r="E29">
            <v>3.94</v>
          </cell>
          <cell r="G29">
            <v>0</v>
          </cell>
          <cell r="I29">
            <v>0</v>
          </cell>
        </row>
        <row r="30">
          <cell r="A30" t="str">
            <v>Kuwait……………............................................................................……………………………………..</v>
          </cell>
          <cell r="B30" t="str">
            <v xml:space="preserve"> </v>
          </cell>
          <cell r="C30">
            <v>0</v>
          </cell>
          <cell r="E30">
            <v>0</v>
          </cell>
          <cell r="G30">
            <v>2</v>
          </cell>
          <cell r="I30">
            <v>8.18</v>
          </cell>
        </row>
        <row r="31">
          <cell r="A31" t="str">
            <v>Gabon…………............................................................................…………………………………………</v>
          </cell>
          <cell r="B31" t="str">
            <v xml:space="preserve"> </v>
          </cell>
          <cell r="C31">
            <v>0</v>
          </cell>
          <cell r="E31">
            <v>0</v>
          </cell>
          <cell r="G31">
            <v>3</v>
          </cell>
          <cell r="I31">
            <v>11.34</v>
          </cell>
        </row>
        <row r="32">
          <cell r="B32" t="str">
            <v xml:space="preserve"> </v>
          </cell>
        </row>
        <row r="34">
          <cell r="C34">
            <v>543</v>
          </cell>
          <cell r="E34">
            <v>901.31999999999994</v>
          </cell>
          <cell r="G34">
            <v>173</v>
          </cell>
          <cell r="I34">
            <v>337.07</v>
          </cell>
        </row>
        <row r="35">
          <cell r="A35" t="str">
            <v>Amounts receivable in Indian Rupees :</v>
          </cell>
        </row>
        <row r="37">
          <cell r="A37" t="str">
            <v>Nepal -Utility Vehicles.........................................................................</v>
          </cell>
          <cell r="B37" t="str">
            <v xml:space="preserve"> </v>
          </cell>
          <cell r="C37">
            <v>160</v>
          </cell>
          <cell r="E37">
            <v>552.21</v>
          </cell>
          <cell r="G37">
            <v>183</v>
          </cell>
          <cell r="I37">
            <v>618.94000000000005</v>
          </cell>
        </row>
        <row r="38">
          <cell r="A38" t="str">
            <v xml:space="preserve">            -L.C.Vs.........................................................................</v>
          </cell>
          <cell r="B38" t="str">
            <v xml:space="preserve"> </v>
          </cell>
          <cell r="C38">
            <v>75</v>
          </cell>
          <cell r="E38">
            <v>244.45</v>
          </cell>
          <cell r="G38">
            <v>26</v>
          </cell>
          <cell r="I38">
            <v>86.1</v>
          </cell>
        </row>
        <row r="40">
          <cell r="A40" t="str">
            <v>PHYSICAL EXPORTS.........................................................................</v>
          </cell>
          <cell r="B40" t="str">
            <v xml:space="preserve"> </v>
          </cell>
          <cell r="C40">
            <v>778</v>
          </cell>
          <cell r="E40">
            <v>1697.98</v>
          </cell>
          <cell r="G40">
            <v>382</v>
          </cell>
          <cell r="I40">
            <v>1042.1099999999999</v>
          </cell>
        </row>
        <row r="42">
          <cell r="A42" t="str">
            <v>Deemed Exports  :</v>
          </cell>
        </row>
        <row r="43">
          <cell r="A43" t="str">
            <v>[A] Against payments in foreign currency :</v>
          </cell>
        </row>
        <row r="44">
          <cell r="A44" t="str">
            <v>Utility Vehicles.........................................................................</v>
          </cell>
          <cell r="B44" t="str">
            <v xml:space="preserve"> </v>
          </cell>
          <cell r="C44">
            <v>0</v>
          </cell>
          <cell r="E44">
            <v>397.23</v>
          </cell>
          <cell r="G44">
            <v>116</v>
          </cell>
          <cell r="I44">
            <v>358.41</v>
          </cell>
        </row>
        <row r="45">
          <cell r="A45" t="str">
            <v>L.C.Vs....................................................................................</v>
          </cell>
          <cell r="B45" t="str">
            <v xml:space="preserve"> </v>
          </cell>
          <cell r="C45">
            <v>0</v>
          </cell>
          <cell r="E45">
            <v>0</v>
          </cell>
          <cell r="G45">
            <v>120</v>
          </cell>
          <cell r="I45">
            <v>536.86</v>
          </cell>
        </row>
        <row r="47">
          <cell r="A47" t="str">
            <v>Sub-total (A)....................…</v>
          </cell>
          <cell r="B47" t="str">
            <v xml:space="preserve"> </v>
          </cell>
          <cell r="C47">
            <v>0</v>
          </cell>
          <cell r="E47">
            <v>397.23</v>
          </cell>
          <cell r="G47">
            <v>236</v>
          </cell>
          <cell r="I47">
            <v>895.27</v>
          </cell>
        </row>
        <row r="49">
          <cell r="A49" t="str">
            <v>[B] Against payments in Indian currency :</v>
          </cell>
          <cell r="C49">
            <v>0</v>
          </cell>
          <cell r="E49">
            <v>1532.93</v>
          </cell>
          <cell r="G49">
            <v>467</v>
          </cell>
          <cell r="I49">
            <v>1205.6600000000001</v>
          </cell>
        </row>
        <row r="51">
          <cell r="A51" t="str">
            <v xml:space="preserve">   Total Deemed Exports  (A + B)....................…</v>
          </cell>
          <cell r="C51">
            <v>0</v>
          </cell>
          <cell r="E51">
            <v>1930.16</v>
          </cell>
          <cell r="G51">
            <v>703</v>
          </cell>
          <cell r="I51">
            <v>2100.9300000000003</v>
          </cell>
        </row>
        <row r="53">
          <cell r="A53" t="str">
            <v>Spares - Foreign Currency.........................................................................</v>
          </cell>
          <cell r="B53" t="str">
            <v xml:space="preserve"> </v>
          </cell>
          <cell r="E53">
            <v>3526.65</v>
          </cell>
          <cell r="I53">
            <v>1466.1</v>
          </cell>
        </row>
        <row r="54">
          <cell r="A54" t="str">
            <v xml:space="preserve">               - Local Currency.........................................................................</v>
          </cell>
          <cell r="B54" t="str">
            <v xml:space="preserve"> </v>
          </cell>
          <cell r="E54">
            <v>3.97</v>
          </cell>
          <cell r="I54">
            <v>121.52</v>
          </cell>
        </row>
        <row r="55">
          <cell r="B55" t="str">
            <v xml:space="preserve"> </v>
          </cell>
        </row>
        <row r="56">
          <cell r="A56" t="str">
            <v>Export incentives.........................................................................</v>
          </cell>
          <cell r="B56" t="str">
            <v xml:space="preserve"> </v>
          </cell>
          <cell r="E56">
            <v>13.1</v>
          </cell>
          <cell r="I56">
            <v>162.22999999999999</v>
          </cell>
        </row>
        <row r="58">
          <cell r="A58" t="str">
            <v>TOTAL .........................................................................</v>
          </cell>
          <cell r="B58" t="str">
            <v xml:space="preserve"> </v>
          </cell>
          <cell r="C58">
            <v>778</v>
          </cell>
          <cell r="E58">
            <v>7171.86</v>
          </cell>
          <cell r="G58">
            <v>1085</v>
          </cell>
          <cell r="I58">
            <v>4892.8900000000003</v>
          </cell>
        </row>
        <row r="61">
          <cell r="A61" t="str">
            <v xml:space="preserve">Exports shown above are in respect of Utility Vehicles, unless specified otherwise. </v>
          </cell>
        </row>
        <row r="63">
          <cell r="I63" t="str">
            <v>73 - 4</v>
          </cell>
        </row>
      </sheetData>
      <sheetData sheetId="13" refreshError="1">
        <row r="2">
          <cell r="A2" t="str">
            <v>MAHINDRA &amp; MAHINDRA LIMITED</v>
          </cell>
        </row>
        <row r="4">
          <cell r="A4" t="str">
            <v>EXPORTS  OF  TRACTOR  DIVISION</v>
          </cell>
        </row>
        <row r="6">
          <cell r="C6">
            <v>2001</v>
          </cell>
          <cell r="G6">
            <v>2000</v>
          </cell>
        </row>
        <row r="7">
          <cell r="C7" t="str">
            <v>Nos.</v>
          </cell>
          <cell r="E7" t="str">
            <v>Amount</v>
          </cell>
          <cell r="G7" t="str">
            <v>Nos.</v>
          </cell>
          <cell r="I7" t="str">
            <v>Amount</v>
          </cell>
        </row>
        <row r="8">
          <cell r="E8" t="str">
            <v>Rs. in lakhs</v>
          </cell>
          <cell r="I8" t="str">
            <v>Rs. in lakhs</v>
          </cell>
        </row>
        <row r="10">
          <cell r="A10" t="str">
            <v>Amounts receivable in Foreign Currency :</v>
          </cell>
        </row>
        <row r="12">
          <cell r="A12" t="str">
            <v>U.S.A.....................................................................................</v>
          </cell>
          <cell r="B12" t="str">
            <v xml:space="preserve"> </v>
          </cell>
          <cell r="C12">
            <v>1457</v>
          </cell>
          <cell r="E12">
            <v>3657.56</v>
          </cell>
          <cell r="G12">
            <v>1488</v>
          </cell>
          <cell r="I12">
            <v>3623.46</v>
          </cell>
        </row>
        <row r="13">
          <cell r="A13" t="str">
            <v>Sri Lanka..............................................................................</v>
          </cell>
          <cell r="B13" t="str">
            <v xml:space="preserve"> </v>
          </cell>
          <cell r="C13">
            <v>115</v>
          </cell>
          <cell r="E13">
            <v>310.52</v>
          </cell>
          <cell r="G13">
            <v>36</v>
          </cell>
          <cell r="I13">
            <v>94.75</v>
          </cell>
        </row>
        <row r="14">
          <cell r="A14" t="str">
            <v>Bangladesh....................................................................…</v>
          </cell>
          <cell r="B14" t="str">
            <v xml:space="preserve"> </v>
          </cell>
          <cell r="C14">
            <v>59</v>
          </cell>
          <cell r="E14">
            <v>149.72</v>
          </cell>
          <cell r="G14">
            <v>30</v>
          </cell>
          <cell r="I14">
            <v>72.53</v>
          </cell>
        </row>
        <row r="15">
          <cell r="A15" t="str">
            <v>Nepal....................................................................................................................................................................................................................................……………………………………………..</v>
          </cell>
          <cell r="B15" t="str">
            <v xml:space="preserve"> </v>
          </cell>
          <cell r="C15">
            <v>4</v>
          </cell>
          <cell r="E15">
            <v>12.03</v>
          </cell>
          <cell r="G15">
            <v>10</v>
          </cell>
          <cell r="I15">
            <v>10.75</v>
          </cell>
        </row>
        <row r="16">
          <cell r="A16" t="str">
            <v>Kuwait.....................................................................................................................................................…</v>
          </cell>
          <cell r="B16" t="str">
            <v xml:space="preserve"> </v>
          </cell>
          <cell r="C16">
            <v>2</v>
          </cell>
          <cell r="E16">
            <v>6.05</v>
          </cell>
          <cell r="G16">
            <v>0</v>
          </cell>
          <cell r="I16">
            <v>0</v>
          </cell>
        </row>
        <row r="17">
          <cell r="A17" t="str">
            <v>Egypt...................................................................................</v>
          </cell>
          <cell r="B17" t="str">
            <v xml:space="preserve">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>Guinee...................................................................................</v>
          </cell>
          <cell r="B18" t="str">
            <v xml:space="preserve"> </v>
          </cell>
          <cell r="C18">
            <v>0</v>
          </cell>
          <cell r="E18">
            <v>0</v>
          </cell>
          <cell r="G18">
            <v>20</v>
          </cell>
          <cell r="I18">
            <v>53.81</v>
          </cell>
        </row>
        <row r="19">
          <cell r="A19" t="str">
            <v>South Africa ........................................................................</v>
          </cell>
          <cell r="B19" t="str">
            <v xml:space="preserve"> </v>
          </cell>
          <cell r="C19">
            <v>0</v>
          </cell>
          <cell r="E19">
            <v>0</v>
          </cell>
          <cell r="G19">
            <v>4</v>
          </cell>
          <cell r="I19">
            <v>12.55</v>
          </cell>
        </row>
        <row r="20">
          <cell r="A20" t="str">
            <v>Zimbabwe............................................................................</v>
          </cell>
          <cell r="B20" t="str">
            <v xml:space="preserve"> </v>
          </cell>
          <cell r="C20">
            <v>0</v>
          </cell>
          <cell r="E20">
            <v>0</v>
          </cell>
          <cell r="G20">
            <v>21</v>
          </cell>
          <cell r="I20">
            <v>64.760000000000005</v>
          </cell>
        </row>
        <row r="21">
          <cell r="B21" t="str">
            <v xml:space="preserve"> </v>
          </cell>
        </row>
        <row r="22">
          <cell r="B22" t="str">
            <v xml:space="preserve"> </v>
          </cell>
          <cell r="C22">
            <v>1637</v>
          </cell>
          <cell r="E22">
            <v>4135.88</v>
          </cell>
          <cell r="G22">
            <v>1609</v>
          </cell>
          <cell r="I22">
            <v>3932.61</v>
          </cell>
        </row>
        <row r="24">
          <cell r="A24" t="str">
            <v>Amounts receivable in Indian Rupees :</v>
          </cell>
        </row>
        <row r="26">
          <cell r="A26" t="str">
            <v>Nepal ....................................................................................</v>
          </cell>
          <cell r="B26" t="str">
            <v xml:space="preserve"> </v>
          </cell>
          <cell r="C26">
            <v>349</v>
          </cell>
          <cell r="E26">
            <v>884.73</v>
          </cell>
          <cell r="G26">
            <v>239</v>
          </cell>
          <cell r="I26">
            <v>576.05999999999995</v>
          </cell>
        </row>
        <row r="27">
          <cell r="A27" t="str">
            <v>Others (Spares)...........................................................</v>
          </cell>
          <cell r="B27" t="str">
            <v xml:space="preserve"> </v>
          </cell>
          <cell r="E27">
            <v>4.1100000000000003</v>
          </cell>
          <cell r="I27">
            <v>15.81</v>
          </cell>
        </row>
        <row r="28">
          <cell r="A28" t="str">
            <v>Implements.....................................................................................................................................................…</v>
          </cell>
          <cell r="B28" t="str">
            <v xml:space="preserve"> </v>
          </cell>
          <cell r="E28">
            <v>0.35</v>
          </cell>
        </row>
        <row r="29">
          <cell r="B29" t="str">
            <v xml:space="preserve"> </v>
          </cell>
        </row>
        <row r="30">
          <cell r="A30" t="str">
            <v>PHYSICAL EXPORTS.........................................................................</v>
          </cell>
          <cell r="B30" t="str">
            <v xml:space="preserve"> </v>
          </cell>
          <cell r="C30">
            <v>1986</v>
          </cell>
          <cell r="E30">
            <v>889.19</v>
          </cell>
          <cell r="G30">
            <v>1848</v>
          </cell>
          <cell r="I30">
            <v>591.87</v>
          </cell>
        </row>
        <row r="33">
          <cell r="A33" t="str">
            <v>Spares - Foreign Currency.................................................</v>
          </cell>
          <cell r="B33" t="str">
            <v xml:space="preserve"> </v>
          </cell>
          <cell r="E33">
            <v>252.46</v>
          </cell>
          <cell r="I33">
            <v>291.66000000000003</v>
          </cell>
        </row>
        <row r="35">
          <cell r="A35" t="str">
            <v>Implements - Foreign Currency.........................................</v>
          </cell>
          <cell r="B35" t="str">
            <v xml:space="preserve"> </v>
          </cell>
          <cell r="E35">
            <v>8.5</v>
          </cell>
          <cell r="I35">
            <v>17.72</v>
          </cell>
        </row>
        <row r="37">
          <cell r="A37" t="str">
            <v>Export incentives.........................................................................</v>
          </cell>
          <cell r="B37" t="str">
            <v xml:space="preserve"> </v>
          </cell>
          <cell r="E37">
            <v>60.26</v>
          </cell>
          <cell r="I37">
            <v>88.24</v>
          </cell>
        </row>
        <row r="40">
          <cell r="A40" t="str">
            <v>Total......................................................................................</v>
          </cell>
          <cell r="B40" t="str">
            <v xml:space="preserve"> </v>
          </cell>
          <cell r="C40">
            <v>1986</v>
          </cell>
          <cell r="E40">
            <v>5346.29</v>
          </cell>
          <cell r="G40">
            <v>1848</v>
          </cell>
          <cell r="I40">
            <v>4922.1000000000004</v>
          </cell>
        </row>
        <row r="44">
          <cell r="A44" t="str">
            <v>Exports shown above are in respect of Tractors, unless specified otherwise.</v>
          </cell>
        </row>
        <row r="46">
          <cell r="I46" t="str">
            <v>73 - 5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h_index"/>
      <sheetName val="1"/>
      <sheetName val="2"/>
      <sheetName val="3"/>
      <sheetName val="4 31-05-2000"/>
      <sheetName val="4  30-6-2000"/>
      <sheetName val="5 31-05-2000"/>
      <sheetName val="5 30-06-2000"/>
      <sheetName val="6 31-05-2000"/>
      <sheetName val="6 31-06-2000 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A1" t="str">
            <v>MAHINDRA &amp; MAHINDRA LIMITED</v>
          </cell>
        </row>
        <row r="3">
          <cell r="A3" t="str">
            <v>PROVISION FOR CONTINGENCIES</v>
          </cell>
        </row>
        <row r="4">
          <cell r="J4" t="str">
            <v>(Rs. in lakhs)</v>
          </cell>
        </row>
        <row r="6">
          <cell r="F6">
            <v>2000</v>
          </cell>
          <cell r="H6">
            <v>1999</v>
          </cell>
          <cell r="J6">
            <v>1998</v>
          </cell>
        </row>
        <row r="11">
          <cell r="A11" t="str">
            <v>Towards labour demands under negotiation :</v>
          </cell>
        </row>
        <row r="14">
          <cell r="A14" t="str">
            <v xml:space="preserve">    Automotive Division :</v>
          </cell>
        </row>
        <row r="16">
          <cell r="B16" t="str">
            <v>Kandivli.................................................................................</v>
          </cell>
          <cell r="E16" t="str">
            <v xml:space="preserve"> </v>
          </cell>
          <cell r="F16">
            <v>0</v>
          </cell>
          <cell r="H16">
            <v>0</v>
          </cell>
          <cell r="J16">
            <v>0</v>
          </cell>
        </row>
        <row r="18">
          <cell r="B18" t="str">
            <v>Nasik / Igatpuri..........................................................................…</v>
          </cell>
          <cell r="E18" t="str">
            <v xml:space="preserve"> </v>
          </cell>
          <cell r="F18">
            <v>1100</v>
          </cell>
          <cell r="H18">
            <v>360</v>
          </cell>
          <cell r="J18">
            <v>0</v>
          </cell>
        </row>
        <row r="20">
          <cell r="B20" t="str">
            <v>Zaheerabad..........................................................................…</v>
          </cell>
          <cell r="E20" t="str">
            <v xml:space="preserve"> </v>
          </cell>
          <cell r="F20">
            <v>0</v>
          </cell>
          <cell r="H20">
            <v>0</v>
          </cell>
          <cell r="J20">
            <v>49.3</v>
          </cell>
        </row>
        <row r="24">
          <cell r="A24" t="str">
            <v xml:space="preserve">    Tractor Division :</v>
          </cell>
        </row>
        <row r="26">
          <cell r="B26" t="str">
            <v>Nagpur.................................................................................</v>
          </cell>
          <cell r="E26" t="str">
            <v xml:space="preserve"> </v>
          </cell>
          <cell r="F26">
            <v>46.64</v>
          </cell>
          <cell r="H26">
            <v>0</v>
          </cell>
          <cell r="J26">
            <v>0</v>
          </cell>
        </row>
        <row r="30">
          <cell r="A30" t="str">
            <v xml:space="preserve">     Head - Office..............................................................................…</v>
          </cell>
          <cell r="E30" t="str">
            <v xml:space="preserve"> </v>
          </cell>
          <cell r="F30">
            <v>30.88</v>
          </cell>
          <cell r="H30">
            <v>46.32</v>
          </cell>
          <cell r="J30">
            <v>0</v>
          </cell>
        </row>
        <row r="33">
          <cell r="A33" t="str">
            <v>Towards other commercial claims :</v>
          </cell>
        </row>
        <row r="36">
          <cell r="A36" t="str">
            <v xml:space="preserve">     Head - Office................................................................…</v>
          </cell>
          <cell r="F36">
            <v>250</v>
          </cell>
          <cell r="H36">
            <v>0</v>
          </cell>
          <cell r="J36">
            <v>0</v>
          </cell>
        </row>
        <row r="39">
          <cell r="F39">
            <v>1427.5200000000002</v>
          </cell>
          <cell r="H39">
            <v>406.32</v>
          </cell>
          <cell r="J39">
            <v>49.3</v>
          </cell>
        </row>
        <row r="43">
          <cell r="J43" t="str">
            <v>14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roduction"/>
      <sheetName val="Exports"/>
      <sheetName val="Spares &amp; Applitrac"/>
      <sheetName val="Powerol"/>
      <sheetName val="CE &amp; Agri"/>
      <sheetName val="Dom Vol"/>
      <sheetName val="Inc Stat F13"/>
      <sheetName val="Capital Empl"/>
      <sheetName val="FCF"/>
      <sheetName val="Debtors"/>
      <sheetName val="w cap nos days"/>
    </sheetNames>
    <sheetDataSet>
      <sheetData sheetId="0">
        <row r="1">
          <cell r="B1">
            <v>2</v>
          </cell>
        </row>
      </sheetData>
      <sheetData sheetId="1">
        <row r="1">
          <cell r="B1">
            <v>2</v>
          </cell>
        </row>
      </sheetData>
      <sheetData sheetId="2">
        <row r="1">
          <cell r="B1">
            <v>2</v>
          </cell>
        </row>
      </sheetData>
      <sheetData sheetId="3">
        <row r="1">
          <cell r="B1">
            <v>2</v>
          </cell>
        </row>
      </sheetData>
      <sheetData sheetId="4"/>
      <sheetData sheetId="5">
        <row r="1">
          <cell r="B1">
            <v>2</v>
          </cell>
        </row>
      </sheetData>
      <sheetData sheetId="6">
        <row r="1">
          <cell r="A1" t="str">
            <v>Mahindra &amp; Mahindra Ltd.</v>
          </cell>
        </row>
      </sheetData>
      <sheetData sheetId="7">
        <row r="1">
          <cell r="B1">
            <v>2</v>
          </cell>
        </row>
      </sheetData>
      <sheetData sheetId="8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B3" t="str">
            <v>Apr</v>
          </cell>
          <cell r="C3" t="str">
            <v>May</v>
          </cell>
          <cell r="D3" t="str">
            <v>Jun</v>
          </cell>
          <cell r="E3" t="str">
            <v>Jul</v>
          </cell>
          <cell r="F3" t="str">
            <v>Aug</v>
          </cell>
          <cell r="G3" t="str">
            <v>Sept</v>
          </cell>
          <cell r="H3" t="str">
            <v>Oct</v>
          </cell>
          <cell r="I3" t="str">
            <v>Nov</v>
          </cell>
          <cell r="J3" t="str">
            <v>Dec</v>
          </cell>
          <cell r="K3" t="str">
            <v>Jan</v>
          </cell>
          <cell r="L3" t="str">
            <v>Feb</v>
          </cell>
          <cell r="M3" t="str">
            <v>Mar</v>
          </cell>
          <cell r="N3">
            <v>0</v>
          </cell>
          <cell r="O3" t="str">
            <v>Cum Apr</v>
          </cell>
          <cell r="P3" t="str">
            <v>Cum May</v>
          </cell>
          <cell r="Q3" t="str">
            <v>Cum Jun</v>
          </cell>
          <cell r="R3" t="str">
            <v>Cum Jul</v>
          </cell>
          <cell r="S3" t="str">
            <v>Cum Aug</v>
          </cell>
          <cell r="T3" t="str">
            <v>Cum Sept</v>
          </cell>
          <cell r="U3" t="str">
            <v>Cum Oct</v>
          </cell>
          <cell r="V3" t="str">
            <v>Cum Nov</v>
          </cell>
          <cell r="W3" t="str">
            <v>Cum Dec</v>
          </cell>
          <cell r="X3" t="str">
            <v>Cum Jan</v>
          </cell>
          <cell r="Y3" t="str">
            <v>Cum Feb</v>
          </cell>
          <cell r="Z3" t="str">
            <v>Cum March</v>
          </cell>
          <cell r="AA3">
            <v>0</v>
          </cell>
          <cell r="AB3" t="str">
            <v>Q1</v>
          </cell>
          <cell r="AC3" t="str">
            <v>Q2</v>
          </cell>
          <cell r="AD3" t="str">
            <v>Q3</v>
          </cell>
          <cell r="AE3" t="str">
            <v>Q4</v>
          </cell>
        </row>
        <row r="4">
          <cell r="A4" t="str">
            <v>PBIT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</row>
        <row r="5">
          <cell r="A5" t="str">
            <v>Depn &amp; Amrtn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</row>
        <row r="6">
          <cell r="A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A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A8" t="str">
            <v>Cash Profit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A9">
            <v>0</v>
          </cell>
        </row>
        <row r="10">
          <cell r="A10" t="str">
            <v>Working Capital Impacts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A11">
            <v>0</v>
          </cell>
        </row>
        <row r="12">
          <cell r="A12" t="str">
            <v>Cash generated from Operations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A13">
            <v>0</v>
          </cell>
        </row>
        <row r="14">
          <cell r="A14" t="str">
            <v>Payments for Investment Activities:</v>
          </cell>
        </row>
        <row r="15">
          <cell r="A15" t="str">
            <v>Fixed Assets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DRE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Miscellaneous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18" t="str">
            <v>Sub - Total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>
            <v>0</v>
          </cell>
        </row>
        <row r="20">
          <cell r="A20" t="str">
            <v>Free Cash Flow Before Int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Interest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Free Cash Flow After Int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</sheetData>
      <sheetData sheetId="9">
        <row r="1">
          <cell r="B1">
            <v>2</v>
          </cell>
        </row>
      </sheetData>
      <sheetData sheetId="10">
        <row r="1">
          <cell r="B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showFormulas="1" showGridLines="0" tabSelected="1" zoomScale="85" zoomScaleNormal="85" workbookViewId="0">
      <pane xSplit="1" ySplit="4" topLeftCell="B29" activePane="bottomRight" state="frozen"/>
      <selection activeCell="E21" sqref="E21"/>
      <selection pane="topRight" activeCell="E21" sqref="E21"/>
      <selection pane="bottomLeft" activeCell="E21" sqref="E21"/>
      <selection pane="bottomRight" activeCell="E17" sqref="E17"/>
    </sheetView>
  </sheetViews>
  <sheetFormatPr defaultRowHeight="16.5"/>
  <cols>
    <col min="1" max="1" width="15.5703125" style="3" customWidth="1"/>
    <col min="2" max="2" width="15.28515625" customWidth="1"/>
    <col min="3" max="3" width="16" customWidth="1"/>
  </cols>
  <sheetData>
    <row r="1" spans="1:5">
      <c r="A1" s="1"/>
      <c r="B1" s="2"/>
    </row>
    <row r="2" spans="1:5">
      <c r="B2" s="123" t="s">
        <v>0</v>
      </c>
      <c r="C2" s="123"/>
    </row>
    <row r="3" spans="1:5" s="3" customFormat="1">
      <c r="A3" s="4" t="s">
        <v>1</v>
      </c>
      <c r="B3" s="48"/>
      <c r="C3" s="49"/>
    </row>
    <row r="4" spans="1:5" ht="15.75">
      <c r="A4" s="4"/>
      <c r="B4" s="5" t="s">
        <v>2</v>
      </c>
      <c r="C4" s="6" t="s">
        <v>3</v>
      </c>
    </row>
    <row r="5" spans="1:5">
      <c r="A5" s="7" t="s">
        <v>7</v>
      </c>
      <c r="B5" s="8"/>
      <c r="C5" s="8"/>
    </row>
    <row r="6" spans="1:5">
      <c r="A6" s="9" t="s">
        <v>8</v>
      </c>
      <c r="B6" s="10"/>
      <c r="C6" s="10"/>
    </row>
    <row r="7" spans="1:5">
      <c r="A7" s="9" t="s">
        <v>9</v>
      </c>
      <c r="B7" s="10"/>
      <c r="C7" s="10"/>
    </row>
    <row r="8" spans="1:5">
      <c r="A8" s="9" t="s">
        <v>10</v>
      </c>
      <c r="B8" s="10">
        <f>SUM(B6:B7)</f>
        <v>0</v>
      </c>
      <c r="C8" s="10"/>
    </row>
    <row r="9" spans="1:5" ht="16.5" hidden="1" customHeight="1">
      <c r="A9" s="11"/>
      <c r="B9" s="12"/>
      <c r="C9" s="12"/>
    </row>
    <row r="10" spans="1:5" ht="16.5" hidden="1" customHeight="1">
      <c r="A10" s="13"/>
      <c r="B10" s="14"/>
      <c r="C10" s="15"/>
    </row>
    <row r="11" spans="1:5">
      <c r="A11" s="16" t="s">
        <v>11</v>
      </c>
      <c r="B11" s="17"/>
      <c r="C11" s="15" t="e">
        <f>+B11/B$11</f>
        <v>#DIV/0!</v>
      </c>
    </row>
    <row r="12" spans="1:5">
      <c r="A12" s="16" t="s">
        <v>12</v>
      </c>
      <c r="B12" s="17"/>
      <c r="C12" s="15" t="e">
        <f>+B12/B$11</f>
        <v>#DIV/0!</v>
      </c>
    </row>
    <row r="13" spans="1:5">
      <c r="A13" s="18" t="s">
        <v>13</v>
      </c>
      <c r="B13" s="19">
        <f>+B11-B12</f>
        <v>0</v>
      </c>
      <c r="C13" s="20" t="e">
        <f t="shared" ref="C13:C15" si="0">+B13/B$11</f>
        <v>#DIV/0!</v>
      </c>
      <c r="D13" s="21"/>
      <c r="E13" s="22"/>
    </row>
    <row r="14" spans="1:5">
      <c r="A14" s="16" t="s">
        <v>14</v>
      </c>
      <c r="B14" s="17"/>
      <c r="C14" s="23" t="e">
        <f t="shared" si="0"/>
        <v>#DIV/0!</v>
      </c>
    </row>
    <row r="15" spans="1:5">
      <c r="A15" s="18" t="s">
        <v>15</v>
      </c>
      <c r="B15" s="19">
        <f>+B13-B14</f>
        <v>0</v>
      </c>
      <c r="C15" s="25" t="e">
        <f t="shared" si="0"/>
        <v>#DIV/0!</v>
      </c>
    </row>
    <row r="16" spans="1:5">
      <c r="A16" s="16" t="s">
        <v>16</v>
      </c>
      <c r="B16" s="17"/>
      <c r="C16" s="15" t="e">
        <f>+B16/B$11</f>
        <v>#DIV/0!</v>
      </c>
    </row>
    <row r="17" spans="1:3">
      <c r="A17" s="16" t="s">
        <v>17</v>
      </c>
      <c r="B17" s="24"/>
      <c r="C17" s="15" t="e">
        <f>+B17/B$11</f>
        <v>#DIV/0!</v>
      </c>
    </row>
    <row r="18" spans="1:3">
      <c r="A18" s="26" t="s">
        <v>18</v>
      </c>
      <c r="B18" s="27">
        <f>+B16+B17</f>
        <v>0</v>
      </c>
      <c r="C18" s="28" t="e">
        <f t="shared" ref="C18" si="1">+B18/B$11</f>
        <v>#DIV/0!</v>
      </c>
    </row>
    <row r="19" spans="1:3" ht="3.75" customHeight="1">
      <c r="A19" s="29"/>
      <c r="B19" s="17"/>
      <c r="C19" s="15"/>
    </row>
    <row r="20" spans="1:3">
      <c r="A20" s="18" t="s">
        <v>19</v>
      </c>
      <c r="B20" s="19">
        <f>+B15-B18</f>
        <v>0</v>
      </c>
      <c r="C20" s="20" t="e">
        <f>+B20/B$11</f>
        <v>#DIV/0!</v>
      </c>
    </row>
    <row r="21" spans="1:3">
      <c r="A21" s="29" t="s">
        <v>20</v>
      </c>
      <c r="B21" s="17"/>
      <c r="C21" s="15" t="e">
        <f>+B21/B$11</f>
        <v>#DIV/0!</v>
      </c>
    </row>
    <row r="22" spans="1:3">
      <c r="A22" s="16" t="s">
        <v>21</v>
      </c>
      <c r="B22" s="24"/>
      <c r="C22" s="15" t="e">
        <f>+B22/B$11</f>
        <v>#DIV/0!</v>
      </c>
    </row>
    <row r="23" spans="1:3">
      <c r="A23" s="16" t="s">
        <v>22</v>
      </c>
      <c r="B23" s="17"/>
      <c r="C23" s="15" t="e">
        <f>+B23/B$11</f>
        <v>#DIV/0!</v>
      </c>
    </row>
    <row r="24" spans="1:3">
      <c r="A24" s="26" t="s">
        <v>23</v>
      </c>
      <c r="B24" s="27">
        <f>+SUM(B21:B23)</f>
        <v>0</v>
      </c>
      <c r="C24" s="28" t="e">
        <f t="shared" ref="C24" si="2">+B24/B$11</f>
        <v>#DIV/0!</v>
      </c>
    </row>
    <row r="25" spans="1:3" ht="3.75" customHeight="1">
      <c r="A25" s="16"/>
      <c r="B25" s="17"/>
      <c r="C25" s="15"/>
    </row>
    <row r="26" spans="1:3">
      <c r="A26" s="18" t="s">
        <v>24</v>
      </c>
      <c r="B26" s="19">
        <f>+B20-B24</f>
        <v>0</v>
      </c>
      <c r="C26" s="20" t="e">
        <f t="shared" ref="C26" si="3">+B26/B$11</f>
        <v>#DIV/0!</v>
      </c>
    </row>
    <row r="27" spans="1:3">
      <c r="A27" s="16" t="s">
        <v>25</v>
      </c>
      <c r="B27" s="17"/>
      <c r="C27" s="15" t="e">
        <f>+B27/B$11</f>
        <v>#DIV/0!</v>
      </c>
    </row>
    <row r="28" spans="1:3">
      <c r="A28" s="16" t="s">
        <v>26</v>
      </c>
      <c r="B28" s="17"/>
      <c r="C28" s="15" t="e">
        <f>+B28/B$11</f>
        <v>#DIV/0!</v>
      </c>
    </row>
    <row r="29" spans="1:3">
      <c r="A29" s="30" t="s">
        <v>27</v>
      </c>
      <c r="B29" s="19">
        <f>+B26-B27-B28</f>
        <v>0</v>
      </c>
      <c r="C29" s="20" t="e">
        <f t="shared" ref="C29" si="4">+B29/B$11</f>
        <v>#DIV/0!</v>
      </c>
    </row>
    <row r="30" spans="1:3">
      <c r="A30" s="16" t="s">
        <v>28</v>
      </c>
      <c r="B30" s="17"/>
      <c r="C30" s="15" t="e">
        <f>+B30/B$11</f>
        <v>#DIV/0!</v>
      </c>
    </row>
    <row r="31" spans="1:3">
      <c r="A31" s="30" t="s">
        <v>29</v>
      </c>
      <c r="B31" s="19">
        <f>+B29-B30</f>
        <v>0</v>
      </c>
      <c r="C31" s="20" t="e">
        <f t="shared" ref="C31" si="5">+B31/B$11</f>
        <v>#DIV/0!</v>
      </c>
    </row>
    <row r="32" spans="1:3">
      <c r="A32" s="31" t="s">
        <v>30</v>
      </c>
      <c r="B32" s="32"/>
      <c r="C32" s="33" t="e">
        <f>+B32/B$11</f>
        <v>#DIV/0!</v>
      </c>
    </row>
    <row r="33" spans="1:5">
      <c r="A33" s="34" t="s">
        <v>31</v>
      </c>
      <c r="B33" s="35">
        <f>B31-B32</f>
        <v>0</v>
      </c>
      <c r="C33" s="36" t="e">
        <f t="shared" ref="C33:C34" si="6">+B33/B$11</f>
        <v>#DIV/0!</v>
      </c>
    </row>
    <row r="34" spans="1:5">
      <c r="A34" s="18" t="s">
        <v>32</v>
      </c>
      <c r="B34" s="19">
        <f>B26-B30</f>
        <v>0</v>
      </c>
      <c r="C34" s="20" t="e">
        <f t="shared" si="6"/>
        <v>#DIV/0!</v>
      </c>
      <c r="E34" s="22"/>
    </row>
    <row r="35" spans="1:5" ht="30">
      <c r="A35" s="37" t="s">
        <v>33</v>
      </c>
      <c r="B35" s="27">
        <f>+B24+B18+B27</f>
        <v>0</v>
      </c>
      <c r="C35" s="28" t="e">
        <f t="shared" ref="C35" si="7">+C24+C18+C27</f>
        <v>#DIV/0!</v>
      </c>
    </row>
    <row r="36" spans="1:5" ht="45">
      <c r="A36" s="37" t="s">
        <v>34</v>
      </c>
      <c r="B36" s="27">
        <f t="shared" ref="B36:C36" si="8">+B24+B18</f>
        <v>0</v>
      </c>
      <c r="C36" s="28" t="e">
        <f t="shared" si="8"/>
        <v>#DIV/0!</v>
      </c>
    </row>
    <row r="37" spans="1:5" ht="16.5" hidden="1" customHeight="1">
      <c r="A37" s="37"/>
      <c r="B37" s="38"/>
      <c r="C37" s="39"/>
    </row>
    <row r="38" spans="1:5">
      <c r="A38" s="40"/>
      <c r="B38" s="41"/>
      <c r="C38" s="42"/>
    </row>
    <row r="39" spans="1:5">
      <c r="A39" s="9" t="s">
        <v>35</v>
      </c>
      <c r="B39" s="10">
        <f>+B27+B30+B24</f>
        <v>0</v>
      </c>
      <c r="C39" s="43" t="e">
        <f t="shared" ref="C39" si="9">+C27+C30+C24</f>
        <v>#DIV/0!</v>
      </c>
    </row>
    <row r="40" spans="1:5">
      <c r="A40" s="9" t="s">
        <v>36</v>
      </c>
      <c r="B40" s="136" t="e">
        <f>+B39/((B20-B28)/B8)*12/12</f>
        <v>#DIV/0!</v>
      </c>
      <c r="C40" s="10"/>
    </row>
    <row r="41" spans="1:5">
      <c r="A41" s="37" t="s">
        <v>37</v>
      </c>
      <c r="B41" s="39" t="e">
        <f>((B8*12/9-B40)/(B8*12/12))</f>
        <v>#DIV/0!</v>
      </c>
      <c r="C41" s="28"/>
    </row>
    <row r="43" spans="1:5" s="45" customFormat="1">
      <c r="A43" s="44"/>
    </row>
    <row r="44" spans="1:5" s="45" customFormat="1">
      <c r="A44" s="44"/>
    </row>
    <row r="46" spans="1:5">
      <c r="B46" s="46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showFormulas="1" showGridLines="0" zoomScale="90" zoomScaleNormal="90" workbookViewId="0">
      <pane xSplit="1" ySplit="4" topLeftCell="B5" activePane="bottomRight" state="frozen"/>
      <selection activeCell="E21" sqref="E21"/>
      <selection pane="topRight" activeCell="E21" sqref="E21"/>
      <selection pane="bottomLeft" activeCell="E21" sqref="E21"/>
      <selection pane="bottomRight" activeCell="B4" sqref="B4"/>
    </sheetView>
  </sheetViews>
  <sheetFormatPr defaultRowHeight="15"/>
  <cols>
    <col min="1" max="1" width="21.7109375" bestFit="1" customWidth="1"/>
    <col min="2" max="2" width="11" customWidth="1"/>
    <col min="3" max="3" width="1.28515625" hidden="1" customWidth="1"/>
    <col min="4" max="7" width="9.140625" hidden="1" customWidth="1"/>
  </cols>
  <sheetData>
    <row r="1" spans="1:7" ht="16.5">
      <c r="A1" s="1"/>
      <c r="B1" s="2"/>
    </row>
    <row r="3" spans="1:7" ht="16.5" customHeight="1">
      <c r="A3" s="127" t="s">
        <v>1</v>
      </c>
      <c r="B3" s="47" t="s">
        <v>91</v>
      </c>
      <c r="C3" s="50"/>
      <c r="D3" s="124" t="s">
        <v>38</v>
      </c>
      <c r="E3" s="125"/>
      <c r="F3" s="125"/>
      <c r="G3" s="126"/>
    </row>
    <row r="4" spans="1:7" ht="16.5">
      <c r="A4" s="128"/>
      <c r="B4" s="51" t="s">
        <v>2</v>
      </c>
      <c r="C4" s="50"/>
      <c r="D4" s="51" t="s">
        <v>4</v>
      </c>
      <c r="E4" s="51" t="s">
        <v>5</v>
      </c>
      <c r="F4" s="51" t="s">
        <v>6</v>
      </c>
      <c r="G4" s="52" t="e">
        <f>+#REF!</f>
        <v>#REF!</v>
      </c>
    </row>
    <row r="5" spans="1:7" ht="16.5">
      <c r="A5" s="53" t="s">
        <v>39</v>
      </c>
      <c r="B5" s="54"/>
      <c r="C5" s="55"/>
      <c r="D5" s="54" t="e">
        <f>+#REF!-#REF!</f>
        <v>#REF!</v>
      </c>
      <c r="E5" s="54" t="e">
        <f>+#REF!-#REF!</f>
        <v>#REF!</v>
      </c>
      <c r="F5" s="54" t="e">
        <f>+#REF!-#REF!</f>
        <v>#REF!</v>
      </c>
      <c r="G5" s="54" t="e">
        <f>+#REF!-#REF!</f>
        <v>#REF!</v>
      </c>
    </row>
    <row r="6" spans="1:7" ht="16.5">
      <c r="A6" s="56" t="s">
        <v>40</v>
      </c>
      <c r="B6" s="57"/>
      <c r="C6" s="55"/>
      <c r="D6" s="57"/>
      <c r="E6" s="57"/>
      <c r="F6" s="57"/>
      <c r="G6" s="57"/>
    </row>
    <row r="7" spans="1:7" ht="16.5">
      <c r="A7" s="58" t="s">
        <v>41</v>
      </c>
      <c r="B7" s="59"/>
      <c r="C7" s="55"/>
      <c r="D7" s="60" t="e">
        <f>+#REF!-#REF!</f>
        <v>#REF!</v>
      </c>
      <c r="E7" s="60" t="e">
        <f>+#REF!-#REF!</f>
        <v>#REF!</v>
      </c>
      <c r="F7" s="60" t="e">
        <f>+#REF!-#REF!</f>
        <v>#REF!</v>
      </c>
      <c r="G7" s="60" t="e">
        <f>+#REF!-#REF!</f>
        <v>#REF!</v>
      </c>
    </row>
    <row r="8" spans="1:7" ht="16.5">
      <c r="A8" s="58" t="s">
        <v>42</v>
      </c>
      <c r="B8" s="60"/>
      <c r="C8" s="55"/>
      <c r="D8" s="60" t="e">
        <f>+#REF!-#REF!</f>
        <v>#REF!</v>
      </c>
      <c r="E8" s="60" t="e">
        <f>+#REF!-#REF!</f>
        <v>#REF!</v>
      </c>
      <c r="F8" s="60" t="e">
        <f>+#REF!-#REF!</f>
        <v>#REF!</v>
      </c>
      <c r="G8" s="60" t="e">
        <f>+#REF!-#REF!</f>
        <v>#REF!</v>
      </c>
    </row>
    <row r="9" spans="1:7" ht="16.5">
      <c r="A9" s="58" t="s">
        <v>43</v>
      </c>
      <c r="B9" s="60"/>
      <c r="C9" s="55"/>
      <c r="D9" s="60" t="e">
        <f>+#REF!-#REF!</f>
        <v>#REF!</v>
      </c>
      <c r="E9" s="60" t="e">
        <f>+#REF!-#REF!</f>
        <v>#REF!</v>
      </c>
      <c r="F9" s="60" t="e">
        <f>+#REF!-#REF!</f>
        <v>#REF!</v>
      </c>
      <c r="G9" s="60" t="e">
        <f>+#REF!-#REF!</f>
        <v>#REF!</v>
      </c>
    </row>
    <row r="10" spans="1:7" ht="16.5">
      <c r="A10" s="58" t="s">
        <v>44</v>
      </c>
      <c r="B10" s="60"/>
      <c r="C10" s="55"/>
      <c r="D10" s="60" t="e">
        <f>+#REF!-#REF!</f>
        <v>#REF!</v>
      </c>
      <c r="E10" s="60" t="e">
        <f>+#REF!-#REF!</f>
        <v>#REF!</v>
      </c>
      <c r="F10" s="60" t="e">
        <f>+#REF!-#REF!</f>
        <v>#REF!</v>
      </c>
      <c r="G10" s="60" t="e">
        <f>+#REF!-#REF!</f>
        <v>#REF!</v>
      </c>
    </row>
    <row r="11" spans="1:7" ht="16.5">
      <c r="A11" s="61" t="s">
        <v>45</v>
      </c>
      <c r="B11" s="62">
        <f t="shared" ref="B11" si="0">SUM(B7:B10)</f>
        <v>0</v>
      </c>
      <c r="C11" s="55"/>
      <c r="D11" s="62" t="e">
        <f>SUM(D7:D10)</f>
        <v>#REF!</v>
      </c>
      <c r="E11" s="62" t="e">
        <f>SUM(E7:E10)</f>
        <v>#REF!</v>
      </c>
      <c r="F11" s="62" t="e">
        <f>SUM(F7:F10)</f>
        <v>#REF!</v>
      </c>
      <c r="G11" s="62" t="e">
        <f>SUM(G7:G10)</f>
        <v>#REF!</v>
      </c>
    </row>
    <row r="12" spans="1:7" ht="16.5">
      <c r="A12" s="58" t="s">
        <v>46</v>
      </c>
      <c r="B12" s="60"/>
      <c r="C12" s="55"/>
      <c r="D12" s="60" t="e">
        <f>+#REF!-#REF!</f>
        <v>#REF!</v>
      </c>
      <c r="E12" s="60" t="e">
        <f>+#REF!-#REF!</f>
        <v>#REF!</v>
      </c>
      <c r="F12" s="60" t="e">
        <f>+#REF!-#REF!</f>
        <v>#REF!</v>
      </c>
      <c r="G12" s="60" t="e">
        <f>+#REF!-#REF!</f>
        <v>#REF!</v>
      </c>
    </row>
    <row r="13" spans="1:7" ht="16.5">
      <c r="A13" s="58" t="s">
        <v>47</v>
      </c>
      <c r="B13" s="60"/>
      <c r="C13" s="55"/>
      <c r="D13" s="60" t="e">
        <f>+#REF!-#REF!</f>
        <v>#REF!</v>
      </c>
      <c r="E13" s="60" t="e">
        <f>+#REF!-#REF!</f>
        <v>#REF!</v>
      </c>
      <c r="F13" s="60" t="e">
        <f>+#REF!-#REF!</f>
        <v>#REF!</v>
      </c>
      <c r="G13" s="60" t="e">
        <f>+#REF!-#REF!</f>
        <v>#REF!</v>
      </c>
    </row>
    <row r="14" spans="1:7" ht="16.5">
      <c r="A14" s="53" t="s">
        <v>48</v>
      </c>
      <c r="B14" s="54">
        <f t="shared" ref="B14" si="1">+B12+B13</f>
        <v>0</v>
      </c>
      <c r="C14" s="55"/>
      <c r="D14" s="54" t="e">
        <f>+D12+D13</f>
        <v>#REF!</v>
      </c>
      <c r="E14" s="54" t="e">
        <f>+E12+E13</f>
        <v>#REF!</v>
      </c>
      <c r="F14" s="54" t="e">
        <f>+F12+F13</f>
        <v>#REF!</v>
      </c>
      <c r="G14" s="54" t="e">
        <f>+G12+G13</f>
        <v>#REF!</v>
      </c>
    </row>
    <row r="15" spans="1:7" ht="16.5">
      <c r="A15" s="63" t="s">
        <v>40</v>
      </c>
      <c r="B15" s="64">
        <f t="shared" ref="B15" si="2">+B11+B14</f>
        <v>0</v>
      </c>
      <c r="C15" s="55"/>
      <c r="D15" s="64" t="e">
        <f>+D11+D14</f>
        <v>#REF!</v>
      </c>
      <c r="E15" s="64" t="e">
        <f>+E11+E14</f>
        <v>#REF!</v>
      </c>
      <c r="F15" s="64" t="e">
        <f>+F11+F14</f>
        <v>#REF!</v>
      </c>
      <c r="G15" s="64" t="e">
        <f>+G11+G14</f>
        <v>#REF!</v>
      </c>
    </row>
    <row r="16" spans="1:7" ht="16.5">
      <c r="A16" s="65" t="s">
        <v>49</v>
      </c>
      <c r="B16" s="66">
        <f t="shared" ref="B16" si="3">+B5+B15</f>
        <v>0</v>
      </c>
      <c r="C16" s="55"/>
      <c r="D16" s="66" t="e">
        <f>+D5+D15</f>
        <v>#REF!</v>
      </c>
      <c r="E16" s="66" t="e">
        <f>+E5+E15</f>
        <v>#REF!</v>
      </c>
      <c r="F16" s="66" t="e">
        <f>+F5+F15</f>
        <v>#REF!</v>
      </c>
      <c r="G16" s="66" t="e">
        <f>+G5+G15</f>
        <v>#REF!</v>
      </c>
    </row>
    <row r="17" spans="1:7" ht="16.5">
      <c r="A17" s="55"/>
      <c r="B17" s="67"/>
      <c r="C17" s="55"/>
      <c r="D17" s="55"/>
      <c r="E17" s="55"/>
      <c r="F17" s="55"/>
      <c r="G17" s="55"/>
    </row>
    <row r="18" spans="1:7" ht="16.5">
      <c r="A18" s="53" t="s">
        <v>50</v>
      </c>
      <c r="B18" s="54">
        <f>+B7+B8+B12</f>
        <v>0</v>
      </c>
      <c r="C18" s="55"/>
      <c r="D18" s="54" t="e">
        <f>+#REF!-#REF!</f>
        <v>#REF!</v>
      </c>
      <c r="E18" s="54" t="e">
        <f>+#REF!-#REF!</f>
        <v>#REF!</v>
      </c>
      <c r="F18" s="54" t="e">
        <f>+#REF!-#REF!</f>
        <v>#REF!</v>
      </c>
      <c r="G18" s="54" t="e">
        <f>+#REF!-#REF!</f>
        <v>#REF!</v>
      </c>
    </row>
    <row r="19" spans="1:7" ht="16.5">
      <c r="A19" s="53" t="s">
        <v>51</v>
      </c>
      <c r="B19" s="54"/>
      <c r="C19" s="55"/>
      <c r="D19" s="54" t="e">
        <f>+#REF!-#REF!</f>
        <v>#REF!</v>
      </c>
      <c r="E19" s="54" t="e">
        <f>+#REF!-#REF!</f>
        <v>#REF!</v>
      </c>
      <c r="F19" s="54" t="e">
        <f>+#REF!-#REF!</f>
        <v>#REF!</v>
      </c>
      <c r="G19" s="54" t="e">
        <f>+#REF!-#REF!</f>
        <v>#REF!</v>
      </c>
    </row>
  </sheetData>
  <mergeCells count="2">
    <mergeCell ref="D3:G3"/>
    <mergeCell ref="A3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showFormulas="1" showGridLines="0" zoomScale="85" zoomScaleNormal="85" workbookViewId="0">
      <pane xSplit="1" ySplit="4" topLeftCell="B5" activePane="bottomRight" state="frozen"/>
      <selection activeCell="E21" sqref="E21"/>
      <selection pane="topRight" activeCell="E21" sqref="E21"/>
      <selection pane="bottomLeft" activeCell="E21" sqref="E21"/>
      <selection pane="bottomRight" activeCell="E21" sqref="E21"/>
    </sheetView>
  </sheetViews>
  <sheetFormatPr defaultRowHeight="15"/>
  <cols>
    <col min="1" max="1" width="17.7109375" customWidth="1"/>
    <col min="2" max="2" width="16.140625" style="68" customWidth="1"/>
    <col min="3" max="3" width="1.28515625" customWidth="1"/>
  </cols>
  <sheetData>
    <row r="1" spans="1:4" ht="16.5">
      <c r="A1" s="1"/>
      <c r="B1" s="72"/>
    </row>
    <row r="3" spans="1:4" ht="15" customHeight="1">
      <c r="A3" s="129" t="s">
        <v>1</v>
      </c>
      <c r="B3" s="47" t="s">
        <v>0</v>
      </c>
    </row>
    <row r="4" spans="1:4">
      <c r="A4" s="130"/>
      <c r="B4" s="69" t="s">
        <v>2</v>
      </c>
    </row>
    <row r="5" spans="1:4" ht="15.75">
      <c r="A5" s="56" t="s">
        <v>40</v>
      </c>
      <c r="B5" s="75"/>
    </row>
    <row r="6" spans="1:4" ht="15.75">
      <c r="A6" s="58" t="s">
        <v>41</v>
      </c>
      <c r="B6" s="76" t="e">
        <f>'Capital Employed'!B7/B$18*B$19</f>
        <v>#VALUE!</v>
      </c>
    </row>
    <row r="7" spans="1:4" ht="15.75">
      <c r="A7" s="58" t="s">
        <v>42</v>
      </c>
      <c r="B7" s="77" t="e">
        <f>'Capital Employed'!B8/B$18*B$19</f>
        <v>#VALUE!</v>
      </c>
    </row>
    <row r="8" spans="1:4" ht="15.75">
      <c r="A8" s="58" t="s">
        <v>43</v>
      </c>
      <c r="B8" s="77" t="e">
        <f>'Capital Employed'!B9/B$18*B$19</f>
        <v>#VALUE!</v>
      </c>
    </row>
    <row r="9" spans="1:4" ht="15.75">
      <c r="A9" s="58" t="s">
        <v>44</v>
      </c>
      <c r="B9" s="77" t="e">
        <f>'Capital Employed'!B10/B$18*B$19</f>
        <v>#VALUE!</v>
      </c>
    </row>
    <row r="10" spans="1:4" ht="15.75">
      <c r="A10" s="70" t="s">
        <v>45</v>
      </c>
      <c r="B10" s="78" t="e">
        <f>SUM(B6:B9)</f>
        <v>#VALUE!</v>
      </c>
    </row>
    <row r="11" spans="1:4" ht="15.75">
      <c r="A11" s="58" t="s">
        <v>46</v>
      </c>
      <c r="B11" s="77" t="e">
        <f>'Capital Employed'!B12/B$18*B$19</f>
        <v>#VALUE!</v>
      </c>
    </row>
    <row r="12" spans="1:4" ht="15.75">
      <c r="A12" s="58" t="s">
        <v>47</v>
      </c>
      <c r="B12" s="77" t="e">
        <f>'Capital Employed'!B13/B$18*B$19</f>
        <v>#VALUE!</v>
      </c>
    </row>
    <row r="13" spans="1:4" ht="15.75">
      <c r="A13" s="65" t="s">
        <v>48</v>
      </c>
      <c r="B13" s="79" t="e">
        <f>+B11+B12</f>
        <v>#VALUE!</v>
      </c>
    </row>
    <row r="14" spans="1:4" ht="15.75">
      <c r="A14" s="71" t="s">
        <v>40</v>
      </c>
      <c r="B14" s="80" t="e">
        <f>+B10+B13</f>
        <v>#VALUE!</v>
      </c>
    </row>
    <row r="15" spans="1:4" ht="16.5">
      <c r="A15" s="55"/>
      <c r="B15" s="81"/>
    </row>
    <row r="16" spans="1:4" ht="15.75">
      <c r="A16" s="53" t="s">
        <v>50</v>
      </c>
      <c r="B16" s="82" t="e">
        <f>+B6+B7+B11</f>
        <v>#VALUE!</v>
      </c>
      <c r="D16" s="46"/>
    </row>
    <row r="17" spans="1:4" ht="15.75">
      <c r="A17" s="53" t="s">
        <v>51</v>
      </c>
      <c r="B17" s="82" t="e">
        <f>'Capital Employed'!B19/B$18*B$19</f>
        <v>#VALUE!</v>
      </c>
      <c r="D17" s="46"/>
    </row>
    <row r="18" spans="1:4">
      <c r="A18" t="s">
        <v>11</v>
      </c>
      <c r="B18" s="83" t="s">
        <v>53</v>
      </c>
    </row>
    <row r="19" spans="1:4">
      <c r="A19" t="s">
        <v>52</v>
      </c>
      <c r="B19" s="84">
        <v>365</v>
      </c>
    </row>
  </sheetData>
  <mergeCells count="1">
    <mergeCell ref="A3:A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showFormulas="1" showGridLines="0" zoomScale="85" zoomScaleNormal="85" workbookViewId="0">
      <pane xSplit="1" ySplit="4" topLeftCell="B5" activePane="bottomRight" state="frozen"/>
      <selection activeCell="D16" sqref="D16"/>
      <selection pane="topRight" activeCell="D16" sqref="D16"/>
      <selection pane="bottomLeft" activeCell="D16" sqref="D16"/>
      <selection pane="bottomRight" activeCell="E21" sqref="E21"/>
    </sheetView>
  </sheetViews>
  <sheetFormatPr defaultColWidth="9.140625" defaultRowHeight="16.5"/>
  <cols>
    <col min="1" max="1" width="17.140625" style="55" customWidth="1"/>
    <col min="2" max="2" width="10" style="55" customWidth="1"/>
    <col min="3" max="3" width="8.28515625" style="55" hidden="1" customWidth="1"/>
    <col min="4" max="4" width="9.140625" style="85"/>
    <col min="5" max="16384" width="9.140625" style="55"/>
  </cols>
  <sheetData>
    <row r="1" spans="1:4">
      <c r="A1" s="1"/>
      <c r="B1" s="2"/>
      <c r="C1"/>
    </row>
    <row r="2" spans="1:4" ht="21">
      <c r="B2" s="86"/>
    </row>
    <row r="3" spans="1:4" s="50" customFormat="1">
      <c r="A3" s="131" t="s">
        <v>1</v>
      </c>
      <c r="B3" s="133" t="s">
        <v>0</v>
      </c>
      <c r="C3" s="133"/>
      <c r="D3" s="87"/>
    </row>
    <row r="4" spans="1:4" s="50" customFormat="1">
      <c r="A4" s="132"/>
      <c r="B4" s="51" t="s">
        <v>2</v>
      </c>
      <c r="C4" s="51" t="s">
        <v>54</v>
      </c>
      <c r="D4" s="87"/>
    </row>
    <row r="5" spans="1:4">
      <c r="A5" s="88" t="s">
        <v>55</v>
      </c>
      <c r="B5" s="89"/>
      <c r="C5" s="89" t="e">
        <f>VLOOKUP($A5,[9]FCF!$A:$AE,C$1,FALSE)</f>
        <v>#VALUE!</v>
      </c>
    </row>
    <row r="6" spans="1:4">
      <c r="A6" s="58" t="s">
        <v>56</v>
      </c>
      <c r="B6" s="73"/>
      <c r="C6" s="60" t="e">
        <f>VLOOKUP($A6,[9]FCF!$A:$AE,C$1,FALSE)</f>
        <v>#VALUE!</v>
      </c>
    </row>
    <row r="7" spans="1:4">
      <c r="A7" s="71" t="s">
        <v>57</v>
      </c>
      <c r="B7" s="100">
        <f>+SUM(B5:B6)</f>
        <v>0</v>
      </c>
      <c r="C7" s="90" t="e">
        <f>+SUM(C5:C6)</f>
        <v>#VALUE!</v>
      </c>
    </row>
    <row r="8" spans="1:4" ht="5.0999999999999996" customHeight="1">
      <c r="A8" s="58"/>
      <c r="B8" s="73"/>
      <c r="C8" s="60"/>
    </row>
    <row r="9" spans="1:4" ht="5.0999999999999996" customHeight="1">
      <c r="A9" s="58"/>
      <c r="B9" s="73"/>
      <c r="C9" s="60"/>
    </row>
    <row r="10" spans="1:4" ht="15" customHeight="1">
      <c r="A10" s="98" t="s">
        <v>66</v>
      </c>
      <c r="B10" s="73"/>
      <c r="C10" s="60"/>
    </row>
    <row r="11" spans="1:4" ht="15" customHeight="1">
      <c r="A11" s="99" t="s">
        <v>67</v>
      </c>
      <c r="B11" s="73"/>
      <c r="C11" s="60"/>
    </row>
    <row r="12" spans="1:4" ht="15" customHeight="1">
      <c r="A12" s="99" t="s">
        <v>68</v>
      </c>
      <c r="B12" s="73"/>
      <c r="C12" s="60"/>
    </row>
    <row r="13" spans="1:4" ht="15" customHeight="1">
      <c r="A13" s="99" t="s">
        <v>69</v>
      </c>
      <c r="B13" s="73"/>
      <c r="C13" s="60"/>
    </row>
    <row r="14" spans="1:4" ht="15" customHeight="1">
      <c r="A14" s="99" t="s">
        <v>70</v>
      </c>
      <c r="B14" s="73"/>
      <c r="C14" s="60"/>
    </row>
    <row r="15" spans="1:4" ht="15" customHeight="1">
      <c r="A15" s="99" t="s">
        <v>71</v>
      </c>
      <c r="B15" s="73"/>
      <c r="C15" s="60"/>
    </row>
    <row r="16" spans="1:4">
      <c r="A16" s="53" t="s">
        <v>58</v>
      </c>
      <c r="B16" s="74">
        <f>SUM(B11:B15)</f>
        <v>0</v>
      </c>
      <c r="C16" s="54" t="e">
        <f>VLOOKUP($A16,[9]FCF!$A:$AE,C$1,FALSE)</f>
        <v>#VALUE!</v>
      </c>
    </row>
    <row r="17" spans="1:4" ht="5.0999999999999996" customHeight="1">
      <c r="A17" s="58"/>
      <c r="B17" s="73"/>
      <c r="C17" s="60"/>
    </row>
    <row r="18" spans="1:4">
      <c r="A18" s="91" t="s">
        <v>59</v>
      </c>
      <c r="B18" s="101">
        <f>+B7+B16</f>
        <v>0</v>
      </c>
      <c r="C18" s="92" t="e">
        <f>+C7+C16</f>
        <v>#VALUE!</v>
      </c>
    </row>
    <row r="19" spans="1:4" ht="5.0999999999999996" customHeight="1">
      <c r="A19" s="58"/>
      <c r="B19" s="73"/>
      <c r="C19" s="60"/>
    </row>
    <row r="20" spans="1:4">
      <c r="A20" s="58" t="s">
        <v>60</v>
      </c>
      <c r="B20" s="73"/>
      <c r="C20" s="60"/>
    </row>
    <row r="21" spans="1:4">
      <c r="A21" s="58" t="s">
        <v>39</v>
      </c>
      <c r="B21" s="73"/>
      <c r="C21" s="60" t="e">
        <f>VLOOKUP($A21,[9]FCF!$A:$AE,C$1,FALSE)</f>
        <v>#VALUE!</v>
      </c>
    </row>
    <row r="22" spans="1:4">
      <c r="A22" s="58" t="s">
        <v>61</v>
      </c>
      <c r="B22" s="73"/>
      <c r="C22" s="60" t="e">
        <f>VLOOKUP($A22,[9]FCF!$A:$AE,C$1,FALSE)</f>
        <v>#VALUE!</v>
      </c>
    </row>
    <row r="23" spans="1:4">
      <c r="A23" s="93" t="s">
        <v>62</v>
      </c>
      <c r="B23" s="102"/>
      <c r="C23" s="94" t="e">
        <f>VLOOKUP($A23,[9]FCF!$A:$AE,C$1,FALSE)</f>
        <v>#VALUE!</v>
      </c>
    </row>
    <row r="24" spans="1:4">
      <c r="A24" s="88" t="s">
        <v>63</v>
      </c>
      <c r="B24" s="103">
        <f t="shared" ref="B24" si="0">+SUM(B21:B23)</f>
        <v>0</v>
      </c>
      <c r="C24" s="89" t="e">
        <f t="shared" ref="C24" si="1">+SUM(C21:C23)</f>
        <v>#VALUE!</v>
      </c>
    </row>
    <row r="25" spans="1:4" ht="5.0999999999999996" customHeight="1">
      <c r="A25" s="58"/>
      <c r="B25" s="73"/>
      <c r="C25" s="60"/>
    </row>
    <row r="26" spans="1:4">
      <c r="A26" s="71" t="s">
        <v>64</v>
      </c>
      <c r="B26" s="100">
        <f>+B18-B24</f>
        <v>0</v>
      </c>
      <c r="C26" s="90" t="e">
        <f>+C18-C24</f>
        <v>#VALUE!</v>
      </c>
    </row>
    <row r="27" spans="1:4">
      <c r="A27" s="95" t="s">
        <v>30</v>
      </c>
      <c r="B27" s="73"/>
      <c r="C27" s="60" t="e">
        <f>VLOOKUP($A27,[9]FCF!$A:$AE,C$1,FALSE)</f>
        <v>#VALUE!</v>
      </c>
    </row>
    <row r="28" spans="1:4">
      <c r="A28" s="71" t="s">
        <v>65</v>
      </c>
      <c r="B28" s="100">
        <f>B26-B27</f>
        <v>0</v>
      </c>
      <c r="C28" s="90" t="e">
        <f>C26-C27</f>
        <v>#VALUE!</v>
      </c>
    </row>
    <row r="29" spans="1:4" s="96" customFormat="1" ht="15">
      <c r="D29" s="97"/>
    </row>
    <row r="30" spans="1:4" s="96" customFormat="1" ht="15">
      <c r="C30" s="96" t="e">
        <f t="shared" ref="C30" si="2">+C26-C29</f>
        <v>#VALUE!</v>
      </c>
      <c r="D30" s="97"/>
    </row>
  </sheetData>
  <mergeCells count="2">
    <mergeCell ref="A3:A4"/>
    <mergeCell ref="B3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showFormulas="1" showGridLines="0" zoomScale="90" zoomScaleNormal="90" workbookViewId="0">
      <pane xSplit="1" ySplit="5" topLeftCell="B6" activePane="bottomRight" state="frozen"/>
      <selection sqref="A1:XFD1048576"/>
      <selection pane="topRight" sqref="A1:XFD1048576"/>
      <selection pane="bottomLeft" sqref="A1:XFD1048576"/>
      <selection pane="bottomRight" activeCell="C13" sqref="C13"/>
    </sheetView>
  </sheetViews>
  <sheetFormatPr defaultRowHeight="15"/>
  <cols>
    <col min="1" max="1" width="17.42578125" customWidth="1"/>
    <col min="2" max="2" width="10.7109375" customWidth="1"/>
    <col min="3" max="3" width="19" bestFit="1" customWidth="1"/>
  </cols>
  <sheetData>
    <row r="1" spans="1:2" ht="16.5">
      <c r="A1" s="1"/>
      <c r="B1" s="2"/>
    </row>
    <row r="4" spans="1:2" ht="15.75">
      <c r="A4" s="134" t="s">
        <v>1</v>
      </c>
      <c r="B4" s="104" t="s">
        <v>72</v>
      </c>
    </row>
    <row r="5" spans="1:2" ht="15.75">
      <c r="A5" s="135"/>
      <c r="B5" s="104" t="s">
        <v>2</v>
      </c>
    </row>
    <row r="6" spans="1:2" ht="15.75">
      <c r="A6" s="105" t="s">
        <v>73</v>
      </c>
      <c r="B6" s="106"/>
    </row>
    <row r="7" spans="1:2" ht="15.75">
      <c r="A7" s="105" t="s">
        <v>74</v>
      </c>
      <c r="B7" s="106"/>
    </row>
    <row r="8" spans="1:2" ht="15.75">
      <c r="A8" s="105"/>
      <c r="B8" s="107"/>
    </row>
    <row r="9" spans="1:2" ht="15.75">
      <c r="A9" s="105" t="s">
        <v>75</v>
      </c>
      <c r="B9" s="106"/>
    </row>
    <row r="10" spans="1:2" ht="15.75">
      <c r="A10" s="108" t="s">
        <v>76</v>
      </c>
      <c r="B10" s="109"/>
    </row>
    <row r="11" spans="1:2" ht="15.75">
      <c r="A11" s="110" t="s">
        <v>77</v>
      </c>
      <c r="B11" s="111" t="e">
        <f>B10/B9</f>
        <v>#DIV/0!</v>
      </c>
    </row>
    <row r="12" spans="1:2" ht="15.75">
      <c r="A12" s="105"/>
      <c r="B12" s="107"/>
    </row>
    <row r="13" spans="1:2" ht="15.75">
      <c r="A13" s="112" t="s">
        <v>78</v>
      </c>
      <c r="B13" s="113"/>
    </row>
    <row r="14" spans="1:2" ht="15.75">
      <c r="A14" s="112" t="s">
        <v>79</v>
      </c>
      <c r="B14" s="113"/>
    </row>
    <row r="15" spans="1:2" ht="15.75">
      <c r="A15" s="114"/>
      <c r="B15" s="115"/>
    </row>
    <row r="16" spans="1:2" ht="15.75">
      <c r="A16" s="116" t="s">
        <v>80</v>
      </c>
      <c r="B16" s="117"/>
    </row>
    <row r="17" spans="1:3" ht="15.75">
      <c r="A17" s="116" t="s">
        <v>81</v>
      </c>
      <c r="B17" s="117"/>
    </row>
    <row r="18" spans="1:3" ht="15.75">
      <c r="A18" s="105"/>
      <c r="B18" s="107"/>
    </row>
    <row r="19" spans="1:3" ht="15.75">
      <c r="A19" s="110" t="s">
        <v>82</v>
      </c>
      <c r="B19" s="111" t="e">
        <f>B14/B9</f>
        <v>#DIV/0!</v>
      </c>
    </row>
    <row r="20" spans="1:3" ht="15.75">
      <c r="A20" s="118" t="s">
        <v>83</v>
      </c>
      <c r="B20" s="119" t="e">
        <f>B17/B9</f>
        <v>#DIV/0!</v>
      </c>
    </row>
    <row r="21" spans="1:3" ht="15.75">
      <c r="A21" s="105"/>
      <c r="B21" s="107"/>
    </row>
    <row r="22" spans="1:3" ht="15.75">
      <c r="A22" s="114" t="s">
        <v>84</v>
      </c>
      <c r="B22" s="106"/>
    </row>
    <row r="23" spans="1:3" ht="15.75">
      <c r="A23" s="114" t="s">
        <v>85</v>
      </c>
      <c r="B23" s="106"/>
    </row>
    <row r="24" spans="1:3" ht="15.75">
      <c r="A24" s="114" t="s">
        <v>86</v>
      </c>
      <c r="B24" s="106"/>
      <c r="C24" t="s">
        <v>90</v>
      </c>
    </row>
    <row r="25" spans="1:3" ht="15.75">
      <c r="A25" s="116" t="s">
        <v>87</v>
      </c>
      <c r="B25" s="120" t="e">
        <f>(B16/B24)*12/12</f>
        <v>#DIV/0!</v>
      </c>
    </row>
    <row r="26" spans="1:3" ht="15.75">
      <c r="A26" s="105"/>
      <c r="B26" s="107"/>
    </row>
    <row r="27" spans="1:3" ht="15.75">
      <c r="A27" s="64" t="s">
        <v>88</v>
      </c>
      <c r="B27" s="113"/>
    </row>
    <row r="28" spans="1:3" ht="15.75">
      <c r="A28" s="121" t="s">
        <v>89</v>
      </c>
      <c r="B28" s="122"/>
    </row>
  </sheetData>
  <mergeCells count="1">
    <mergeCell ref="A4:A5"/>
  </mergeCells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85202</vt:lpwstr>
  </property>
  <property fmtid="{D5CDD505-2E9C-101B-9397-08002B2CF9AE}" pid="4" name="OptimizationTime">
    <vt:lpwstr>20160708_1356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 -</vt:lpstr>
      <vt:lpstr>Capital Employed</vt:lpstr>
      <vt:lpstr>W Cap No. of days</vt:lpstr>
      <vt:lpstr>FCF</vt:lpstr>
      <vt:lpstr>Parameters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23103294</dc:creator>
  <cp:lastModifiedBy>23103294</cp:lastModifiedBy>
  <dcterms:created xsi:type="dcterms:W3CDTF">2016-03-23T06:16:14Z</dcterms:created>
  <dcterms:modified xsi:type="dcterms:W3CDTF">2016-03-23T08:39:05Z</dcterms:modified>
</cp:coreProperties>
</file>