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72D347D-9248-44E9-86E0-8A2740A64E1E}" xr6:coauthVersionLast="47" xr6:coauthVersionMax="47" xr10:uidLastSave="{00000000-0000-0000-0000-000000000000}"/>
  <bookViews>
    <workbookView xWindow="-110" yWindow="-110" windowWidth="41180" windowHeight="21100" activeTab="8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K3" i="9" s="1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C3" i="9"/>
  <c r="C4" i="9"/>
  <c r="C5" i="9"/>
  <c r="C6" i="9"/>
  <c r="C7" i="9"/>
  <c r="C8" i="9"/>
  <c r="C9" i="9"/>
  <c r="C10" i="9"/>
  <c r="C11" i="9"/>
  <c r="C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2" i="9"/>
  <c r="H12" i="9"/>
  <c r="G12" i="9"/>
  <c r="F12" i="9"/>
  <c r="E12" i="9"/>
  <c r="D12" i="9"/>
  <c r="M11" i="9" l="1"/>
  <c r="N11" i="9" s="1"/>
  <c r="O11" i="9" s="1"/>
  <c r="M7" i="9"/>
  <c r="N7" i="9" s="1"/>
  <c r="O7" i="9" s="1"/>
  <c r="M4" i="9"/>
  <c r="N4" i="9" s="1"/>
  <c r="O4" i="9" s="1"/>
  <c r="M3" i="9"/>
  <c r="N3" i="9" s="1"/>
  <c r="O3" i="9" s="1"/>
  <c r="L10" i="9"/>
  <c r="M10" i="9" s="1"/>
  <c r="N10" i="9" s="1"/>
  <c r="O10" i="9" s="1"/>
  <c r="L8" i="9"/>
  <c r="M8" i="9" s="1"/>
  <c r="N8" i="9" s="1"/>
  <c r="O8" i="9" s="1"/>
  <c r="L6" i="9"/>
  <c r="M6" i="9" s="1"/>
  <c r="N6" i="9" s="1"/>
  <c r="O6" i="9" s="1"/>
  <c r="L4" i="9"/>
  <c r="L11" i="9"/>
  <c r="L9" i="9"/>
  <c r="M9" i="9" s="1"/>
  <c r="N9" i="9" s="1"/>
  <c r="O9" i="9" s="1"/>
  <c r="L7" i="9"/>
  <c r="L5" i="9"/>
  <c r="M5" i="9" s="1"/>
  <c r="N5" i="9" s="1"/>
  <c r="O5" i="9" s="1"/>
  <c r="L3" i="9"/>
  <c r="J90" i="9"/>
  <c r="L90" i="9" s="1"/>
  <c r="J87" i="9"/>
  <c r="J17" i="9"/>
  <c r="J73" i="9"/>
  <c r="J18" i="9"/>
  <c r="K18" i="9" s="1"/>
  <c r="J92" i="9"/>
  <c r="L92" i="9" s="1"/>
  <c r="J15" i="9"/>
  <c r="L15" i="9" s="1"/>
  <c r="J67" i="9"/>
  <c r="L67" i="9" s="1"/>
  <c r="J43" i="9"/>
  <c r="K43" i="9" s="1"/>
  <c r="J19" i="9"/>
  <c r="L19" i="9" s="1"/>
  <c r="J68" i="9"/>
  <c r="K68" i="9" s="1"/>
  <c r="J2" i="9"/>
  <c r="K2" i="9" s="1"/>
  <c r="J44" i="9"/>
  <c r="L44" i="9" s="1"/>
  <c r="J32" i="9"/>
  <c r="J20" i="9"/>
  <c r="L20" i="9" s="1"/>
  <c r="J63" i="9"/>
  <c r="K63" i="9" s="1"/>
  <c r="J113" i="9"/>
  <c r="L113" i="9" s="1"/>
  <c r="J50" i="9"/>
  <c r="L50" i="9" s="1"/>
  <c r="J111" i="9"/>
  <c r="L111" i="9" s="1"/>
  <c r="J66" i="9"/>
  <c r="L66" i="9" s="1"/>
  <c r="J49" i="9"/>
  <c r="K49" i="9" s="1"/>
  <c r="J98" i="9"/>
  <c r="L98" i="9" s="1"/>
  <c r="J110" i="9"/>
  <c r="L110" i="9" s="1"/>
  <c r="J86" i="9"/>
  <c r="L86" i="9" s="1"/>
  <c r="J62" i="9"/>
  <c r="K62" i="9" s="1"/>
  <c r="J38" i="9"/>
  <c r="L38" i="9" s="1"/>
  <c r="J109" i="9"/>
  <c r="K109" i="9" s="1"/>
  <c r="J85" i="9"/>
  <c r="K85" i="9" s="1"/>
  <c r="J37" i="9"/>
  <c r="K37" i="9" s="1"/>
  <c r="J40" i="9"/>
  <c r="L40" i="9" s="1"/>
  <c r="J39" i="9"/>
  <c r="L39" i="9" s="1"/>
  <c r="J88" i="9"/>
  <c r="K88" i="9" s="1"/>
  <c r="J25" i="9"/>
  <c r="K25" i="9" s="1"/>
  <c r="J107" i="9"/>
  <c r="K107" i="9" s="1"/>
  <c r="J95" i="9"/>
  <c r="K95" i="9" s="1"/>
  <c r="J83" i="9"/>
  <c r="L83" i="9" s="1"/>
  <c r="J71" i="9"/>
  <c r="K71" i="9" s="1"/>
  <c r="J59" i="9"/>
  <c r="J47" i="9"/>
  <c r="L47" i="9" s="1"/>
  <c r="J35" i="9"/>
  <c r="L35" i="9" s="1"/>
  <c r="J23" i="9"/>
  <c r="K23" i="9" s="1"/>
  <c r="J106" i="9"/>
  <c r="L106" i="9" s="1"/>
  <c r="J94" i="9"/>
  <c r="K94" i="9" s="1"/>
  <c r="J82" i="9"/>
  <c r="L82" i="9" s="1"/>
  <c r="J70" i="9"/>
  <c r="L70" i="9" s="1"/>
  <c r="J58" i="9"/>
  <c r="L58" i="9" s="1"/>
  <c r="J46" i="9"/>
  <c r="L46" i="9" s="1"/>
  <c r="J34" i="9"/>
  <c r="L34" i="9" s="1"/>
  <c r="J22" i="9"/>
  <c r="L22" i="9" s="1"/>
  <c r="J74" i="9"/>
  <c r="L74" i="9" s="1"/>
  <c r="J105" i="9"/>
  <c r="K105" i="9" s="1"/>
  <c r="J93" i="9"/>
  <c r="L93" i="9" s="1"/>
  <c r="J81" i="9"/>
  <c r="K81" i="9" s="1"/>
  <c r="J69" i="9"/>
  <c r="K69" i="9" s="1"/>
  <c r="J57" i="9"/>
  <c r="K57" i="9" s="1"/>
  <c r="J45" i="9"/>
  <c r="K45" i="9" s="1"/>
  <c r="J33" i="9"/>
  <c r="K33" i="9" s="1"/>
  <c r="J21" i="9"/>
  <c r="K21" i="9" s="1"/>
  <c r="K73" i="9"/>
  <c r="J26" i="9"/>
  <c r="L26" i="9" s="1"/>
  <c r="J91" i="9"/>
  <c r="L91" i="9" s="1"/>
  <c r="J108" i="9"/>
  <c r="L108" i="9" s="1"/>
  <c r="J96" i="9"/>
  <c r="L96" i="9" s="1"/>
  <c r="J84" i="9"/>
  <c r="J72" i="9"/>
  <c r="K72" i="9" s="1"/>
  <c r="J48" i="9"/>
  <c r="L48" i="9" s="1"/>
  <c r="J36" i="9"/>
  <c r="L36" i="9" s="1"/>
  <c r="J55" i="9"/>
  <c r="L55" i="9" s="1"/>
  <c r="J60" i="9"/>
  <c r="L60" i="9" s="1"/>
  <c r="J103" i="9"/>
  <c r="L103" i="9" s="1"/>
  <c r="J79" i="9"/>
  <c r="L79" i="9" s="1"/>
  <c r="J54" i="9"/>
  <c r="L54" i="9" s="1"/>
  <c r="J102" i="9"/>
  <c r="L102" i="9" s="1"/>
  <c r="J53" i="9"/>
  <c r="L53" i="9" s="1"/>
  <c r="J31" i="9"/>
  <c r="K31" i="9" s="1"/>
  <c r="J77" i="9"/>
  <c r="L77" i="9" s="1"/>
  <c r="J101" i="9"/>
  <c r="L101" i="9" s="1"/>
  <c r="J76" i="9"/>
  <c r="K76" i="9" s="1"/>
  <c r="J52" i="9"/>
  <c r="K52" i="9" s="1"/>
  <c r="J30" i="9"/>
  <c r="K30" i="9" s="1"/>
  <c r="J78" i="9"/>
  <c r="L78" i="9" s="1"/>
  <c r="J99" i="9"/>
  <c r="K99" i="9" s="1"/>
  <c r="J75" i="9"/>
  <c r="L75" i="9" s="1"/>
  <c r="J51" i="9"/>
  <c r="L51" i="9" s="1"/>
  <c r="J27" i="9"/>
  <c r="J24" i="9"/>
  <c r="K24" i="9" s="1"/>
  <c r="J104" i="9"/>
  <c r="L104" i="9" s="1"/>
  <c r="J80" i="9"/>
  <c r="L80" i="9" s="1"/>
  <c r="J56" i="9"/>
  <c r="L56" i="9" s="1"/>
  <c r="L87" i="9"/>
  <c r="L32" i="9"/>
  <c r="L17" i="9"/>
  <c r="J16" i="9"/>
  <c r="K16" i="9" s="1"/>
  <c r="J12" i="9"/>
  <c r="K12" i="9" s="1"/>
  <c r="J89" i="9"/>
  <c r="L89" i="9" s="1"/>
  <c r="J65" i="9"/>
  <c r="L65" i="9" s="1"/>
  <c r="J41" i="9"/>
  <c r="L41" i="9" s="1"/>
  <c r="J100" i="9"/>
  <c r="L100" i="9" s="1"/>
  <c r="J64" i="9"/>
  <c r="K64" i="9" s="1"/>
  <c r="J29" i="9"/>
  <c r="L29" i="9" s="1"/>
  <c r="J14" i="9"/>
  <c r="K14" i="9" s="1"/>
  <c r="J28" i="9"/>
  <c r="L28" i="9" s="1"/>
  <c r="J13" i="9"/>
  <c r="L13" i="9" s="1"/>
  <c r="L27" i="9"/>
  <c r="L43" i="9"/>
  <c r="J112" i="9"/>
  <c r="K112" i="9" s="1"/>
  <c r="J97" i="9"/>
  <c r="K97" i="9" s="1"/>
  <c r="J61" i="9"/>
  <c r="K61" i="9" s="1"/>
  <c r="J42" i="9"/>
  <c r="L42" i="9" s="1"/>
  <c r="K32" i="9"/>
  <c r="K91" i="9"/>
  <c r="L85" i="9"/>
  <c r="L37" i="9"/>
  <c r="L73" i="9"/>
  <c r="L84" i="9"/>
  <c r="K84" i="9"/>
  <c r="K59" i="9"/>
  <c r="L59" i="9"/>
  <c r="L71" i="9"/>
  <c r="K90" i="9"/>
  <c r="M90" i="9" s="1"/>
  <c r="K17" i="9"/>
  <c r="K87" i="9"/>
  <c r="K27" i="9"/>
  <c r="K74" i="9"/>
  <c r="K50" i="9"/>
  <c r="K38" i="9"/>
  <c r="K15" i="9" l="1"/>
  <c r="L23" i="9"/>
  <c r="K113" i="9"/>
  <c r="K98" i="9"/>
  <c r="K78" i="9"/>
  <c r="K60" i="9"/>
  <c r="K13" i="9"/>
  <c r="K66" i="9"/>
  <c r="M66" i="9" s="1"/>
  <c r="N66" i="9" s="1"/>
  <c r="O66" i="9" s="1"/>
  <c r="K106" i="9"/>
  <c r="M106" i="9" s="1"/>
  <c r="N106" i="9" s="1"/>
  <c r="O106" i="9" s="1"/>
  <c r="K82" i="9"/>
  <c r="M82" i="9" s="1"/>
  <c r="N82" i="9" s="1"/>
  <c r="O82" i="9" s="1"/>
  <c r="L30" i="9"/>
  <c r="M30" i="9" s="1"/>
  <c r="N30" i="9" s="1"/>
  <c r="O30" i="9" s="1"/>
  <c r="L88" i="9"/>
  <c r="M88" i="9" s="1"/>
  <c r="L18" i="9"/>
  <c r="M18" i="9" s="1"/>
  <c r="N18" i="9" s="1"/>
  <c r="O18" i="9" s="1"/>
  <c r="L72" i="9"/>
  <c r="M72" i="9" s="1"/>
  <c r="N72" i="9" s="1"/>
  <c r="O72" i="9" s="1"/>
  <c r="K92" i="9"/>
  <c r="M92" i="9" s="1"/>
  <c r="L81" i="9"/>
  <c r="M81" i="9" s="1"/>
  <c r="N81" i="9" s="1"/>
  <c r="O81" i="9" s="1"/>
  <c r="K67" i="9"/>
  <c r="M67" i="9" s="1"/>
  <c r="K40" i="9"/>
  <c r="M40" i="9" s="1"/>
  <c r="L69" i="9"/>
  <c r="L112" i="9"/>
  <c r="M112" i="9" s="1"/>
  <c r="K28" i="9"/>
  <c r="M28" i="9" s="1"/>
  <c r="K86" i="9"/>
  <c r="M86" i="9" s="1"/>
  <c r="L52" i="9"/>
  <c r="M52" i="9" s="1"/>
  <c r="K79" i="9"/>
  <c r="M79" i="9" s="1"/>
  <c r="L68" i="9"/>
  <c r="M68" i="9" s="1"/>
  <c r="K83" i="9"/>
  <c r="M83" i="9" s="1"/>
  <c r="K101" i="9"/>
  <c r="M101" i="9" s="1"/>
  <c r="K46" i="9"/>
  <c r="M46" i="9" s="1"/>
  <c r="N46" i="9" s="1"/>
  <c r="O46" i="9" s="1"/>
  <c r="L21" i="9"/>
  <c r="M21" i="9" s="1"/>
  <c r="K34" i="9"/>
  <c r="M34" i="9" s="1"/>
  <c r="N34" i="9" s="1"/>
  <c r="O34" i="9" s="1"/>
  <c r="K58" i="9"/>
  <c r="M58" i="9" s="1"/>
  <c r="N58" i="9" s="1"/>
  <c r="O58" i="9" s="1"/>
  <c r="L95" i="9"/>
  <c r="M95" i="9" s="1"/>
  <c r="N95" i="9" s="1"/>
  <c r="O95" i="9" s="1"/>
  <c r="K19" i="9"/>
  <c r="M19" i="9" s="1"/>
  <c r="L61" i="9"/>
  <c r="M61" i="9" s="1"/>
  <c r="L2" i="9"/>
  <c r="M2" i="9" s="1"/>
  <c r="N2" i="9" s="1"/>
  <c r="O2" i="9" s="1"/>
  <c r="L107" i="9"/>
  <c r="M107" i="9" s="1"/>
  <c r="K55" i="9"/>
  <c r="M55" i="9" s="1"/>
  <c r="K110" i="9"/>
  <c r="M110" i="9" s="1"/>
  <c r="K100" i="9"/>
  <c r="M100" i="9" s="1"/>
  <c r="K26" i="9"/>
  <c r="M26" i="9" s="1"/>
  <c r="L62" i="9"/>
  <c r="K44" i="9"/>
  <c r="M44" i="9" s="1"/>
  <c r="K96" i="9"/>
  <c r="M96" i="9" s="1"/>
  <c r="K65" i="9"/>
  <c r="M65" i="9" s="1"/>
  <c r="K103" i="9"/>
  <c r="M103" i="9" s="1"/>
  <c r="K93" i="9"/>
  <c r="M93" i="9" s="1"/>
  <c r="N93" i="9" s="1"/>
  <c r="O93" i="9" s="1"/>
  <c r="L105" i="9"/>
  <c r="M105" i="9" s="1"/>
  <c r="N105" i="9" s="1"/>
  <c r="O105" i="9" s="1"/>
  <c r="K47" i="9"/>
  <c r="M47" i="9" s="1"/>
  <c r="K108" i="9"/>
  <c r="M108" i="9" s="1"/>
  <c r="N108" i="9" s="1"/>
  <c r="O108" i="9" s="1"/>
  <c r="L109" i="9"/>
  <c r="M109" i="9" s="1"/>
  <c r="K41" i="9"/>
  <c r="M41" i="9" s="1"/>
  <c r="N41" i="9" s="1"/>
  <c r="O41" i="9" s="1"/>
  <c r="L97" i="9"/>
  <c r="M97" i="9" s="1"/>
  <c r="K22" i="9"/>
  <c r="M22" i="9" s="1"/>
  <c r="N22" i="9" s="1"/>
  <c r="O22" i="9" s="1"/>
  <c r="L63" i="9"/>
  <c r="M63" i="9" s="1"/>
  <c r="K20" i="9"/>
  <c r="M20" i="9" s="1"/>
  <c r="K35" i="9"/>
  <c r="M35" i="9" s="1"/>
  <c r="K89" i="9"/>
  <c r="M89" i="9" s="1"/>
  <c r="N89" i="9" s="1"/>
  <c r="O89" i="9" s="1"/>
  <c r="K54" i="9"/>
  <c r="M54" i="9" s="1"/>
  <c r="N54" i="9" s="1"/>
  <c r="O54" i="9" s="1"/>
  <c r="L76" i="9"/>
  <c r="M76" i="9" s="1"/>
  <c r="M17" i="9"/>
  <c r="N17" i="9" s="1"/>
  <c r="O17" i="9" s="1"/>
  <c r="K42" i="9"/>
  <c r="M42" i="9" s="1"/>
  <c r="N42" i="9" s="1"/>
  <c r="O42" i="9" s="1"/>
  <c r="L24" i="9"/>
  <c r="M24" i="9" s="1"/>
  <c r="N24" i="9" s="1"/>
  <c r="O24" i="9" s="1"/>
  <c r="L94" i="9"/>
  <c r="M94" i="9" s="1"/>
  <c r="N94" i="9" s="1"/>
  <c r="O94" i="9" s="1"/>
  <c r="L57" i="9"/>
  <c r="M57" i="9" s="1"/>
  <c r="L99" i="9"/>
  <c r="M99" i="9" s="1"/>
  <c r="L25" i="9"/>
  <c r="M25" i="9" s="1"/>
  <c r="L45" i="9"/>
  <c r="M45" i="9" s="1"/>
  <c r="K39" i="9"/>
  <c r="M39" i="9" s="1"/>
  <c r="K102" i="9"/>
  <c r="M102" i="9" s="1"/>
  <c r="N102" i="9" s="1"/>
  <c r="O102" i="9" s="1"/>
  <c r="K48" i="9"/>
  <c r="M48" i="9" s="1"/>
  <c r="N48" i="9" s="1"/>
  <c r="O48" i="9" s="1"/>
  <c r="L49" i="9"/>
  <c r="M49" i="9" s="1"/>
  <c r="K70" i="9"/>
  <c r="M70" i="9" s="1"/>
  <c r="N70" i="9" s="1"/>
  <c r="O70" i="9" s="1"/>
  <c r="K36" i="9"/>
  <c r="M36" i="9" s="1"/>
  <c r="N36" i="9" s="1"/>
  <c r="O36" i="9" s="1"/>
  <c r="K53" i="9"/>
  <c r="M53" i="9" s="1"/>
  <c r="N53" i="9" s="1"/>
  <c r="O53" i="9" s="1"/>
  <c r="K111" i="9"/>
  <c r="M111" i="9" s="1"/>
  <c r="L12" i="9"/>
  <c r="M12" i="9" s="1"/>
  <c r="N12" i="9" s="1"/>
  <c r="O12" i="9" s="1"/>
  <c r="K75" i="9"/>
  <c r="M75" i="9" s="1"/>
  <c r="L33" i="9"/>
  <c r="M33" i="9" s="1"/>
  <c r="K51" i="9"/>
  <c r="M51" i="9" s="1"/>
  <c r="L31" i="9"/>
  <c r="M31" i="9" s="1"/>
  <c r="K77" i="9"/>
  <c r="M77" i="9" s="1"/>
  <c r="K80" i="9"/>
  <c r="M80" i="9" s="1"/>
  <c r="L16" i="9"/>
  <c r="M16" i="9" s="1"/>
  <c r="M78" i="9"/>
  <c r="N78" i="9" s="1"/>
  <c r="O78" i="9" s="1"/>
  <c r="L64" i="9"/>
  <c r="M64" i="9" s="1"/>
  <c r="K104" i="9"/>
  <c r="M104" i="9" s="1"/>
  <c r="K29" i="9"/>
  <c r="M29" i="9" s="1"/>
  <c r="M113" i="9"/>
  <c r="N113" i="9" s="1"/>
  <c r="O113" i="9" s="1"/>
  <c r="K56" i="9"/>
  <c r="M56" i="9" s="1"/>
  <c r="M60" i="9"/>
  <c r="N60" i="9" s="1"/>
  <c r="O60" i="9" s="1"/>
  <c r="L14" i="9"/>
  <c r="M14" i="9" s="1"/>
  <c r="N90" i="9"/>
  <c r="O90" i="9" s="1"/>
  <c r="M71" i="9"/>
  <c r="M23" i="9"/>
  <c r="M84" i="9"/>
  <c r="M27" i="9"/>
  <c r="M59" i="9"/>
  <c r="M37" i="9"/>
  <c r="M13" i="9"/>
  <c r="M43" i="9"/>
  <c r="M38" i="9"/>
  <c r="M15" i="9"/>
  <c r="M50" i="9"/>
  <c r="M69" i="9"/>
  <c r="M74" i="9"/>
  <c r="M73" i="9"/>
  <c r="M98" i="9"/>
  <c r="M85" i="9"/>
  <c r="M32" i="9"/>
  <c r="M62" i="9"/>
  <c r="M91" i="9"/>
  <c r="M87" i="9"/>
  <c r="N21" i="9" l="1"/>
  <c r="O21" i="9" s="1"/>
  <c r="N87" i="9"/>
  <c r="O87" i="9" s="1"/>
  <c r="N35" i="9"/>
  <c r="O35" i="9" s="1"/>
  <c r="N49" i="9"/>
  <c r="O49" i="9" s="1"/>
  <c r="N92" i="9"/>
  <c r="O92" i="9" s="1"/>
  <c r="N83" i="9"/>
  <c r="O83" i="9" s="1"/>
  <c r="N73" i="9"/>
  <c r="O73" i="9" s="1"/>
  <c r="N69" i="9"/>
  <c r="O69" i="9" s="1"/>
  <c r="N68" i="9"/>
  <c r="O68" i="9" s="1"/>
  <c r="N84" i="9"/>
  <c r="O84" i="9" s="1"/>
  <c r="N65" i="9"/>
  <c r="O65" i="9" s="1"/>
  <c r="N62" i="9"/>
  <c r="O62" i="9" s="1"/>
  <c r="N79" i="9"/>
  <c r="O79" i="9" s="1"/>
  <c r="N29" i="9"/>
  <c r="O29" i="9" s="1"/>
  <c r="N32" i="9"/>
  <c r="O32" i="9" s="1"/>
  <c r="N77" i="9"/>
  <c r="O77" i="9" s="1"/>
  <c r="N80" i="9"/>
  <c r="O80" i="9" s="1"/>
  <c r="N76" i="9"/>
  <c r="O76" i="9" s="1"/>
  <c r="N19" i="9"/>
  <c r="O19" i="9" s="1"/>
  <c r="N52" i="9"/>
  <c r="O52" i="9" s="1"/>
  <c r="N23" i="9"/>
  <c r="O23" i="9" s="1"/>
  <c r="N56" i="9"/>
  <c r="O56" i="9" s="1"/>
  <c r="N40" i="9"/>
  <c r="O40" i="9" s="1"/>
  <c r="N27" i="9"/>
  <c r="O27" i="9" s="1"/>
  <c r="N50" i="9"/>
  <c r="O50" i="9" s="1"/>
  <c r="N64" i="9"/>
  <c r="O64" i="9" s="1"/>
  <c r="N31" i="9"/>
  <c r="O31" i="9" s="1"/>
  <c r="N59" i="9"/>
  <c r="O59" i="9" s="1"/>
  <c r="N86" i="9"/>
  <c r="O86" i="9" s="1"/>
  <c r="N28" i="9"/>
  <c r="O28" i="9" s="1"/>
  <c r="N99" i="9"/>
  <c r="O99" i="9" s="1"/>
  <c r="N100" i="9"/>
  <c r="O100" i="9" s="1"/>
  <c r="N33" i="9"/>
  <c r="O33" i="9" s="1"/>
  <c r="N15" i="9"/>
  <c r="O15" i="9" s="1"/>
  <c r="N13" i="9"/>
  <c r="O13" i="9" s="1"/>
  <c r="N96" i="9"/>
  <c r="O96" i="9" s="1"/>
  <c r="N88" i="9"/>
  <c r="O88" i="9" s="1"/>
  <c r="N39" i="9"/>
  <c r="O39" i="9" s="1"/>
  <c r="N51" i="9"/>
  <c r="O51" i="9" s="1"/>
  <c r="N103" i="9"/>
  <c r="O103" i="9" s="1"/>
  <c r="N38" i="9"/>
  <c r="O38" i="9" s="1"/>
  <c r="N37" i="9"/>
  <c r="O37" i="9" s="1"/>
  <c r="N67" i="9"/>
  <c r="O67" i="9" s="1"/>
  <c r="N112" i="9"/>
  <c r="O112" i="9" s="1"/>
  <c r="N55" i="9"/>
  <c r="O55" i="9" s="1"/>
  <c r="N75" i="9"/>
  <c r="O75" i="9" s="1"/>
  <c r="N26" i="9"/>
  <c r="O26" i="9" s="1"/>
  <c r="N97" i="9"/>
  <c r="O97" i="9" s="1"/>
  <c r="N91" i="9"/>
  <c r="O91" i="9" s="1"/>
  <c r="N85" i="9"/>
  <c r="O85" i="9" s="1"/>
  <c r="N61" i="9"/>
  <c r="O61" i="9" s="1"/>
  <c r="N44" i="9"/>
  <c r="O44" i="9" s="1"/>
  <c r="N101" i="9"/>
  <c r="O101" i="9" s="1"/>
  <c r="N71" i="9"/>
  <c r="O71" i="9" s="1"/>
  <c r="N43" i="9"/>
  <c r="O43" i="9" s="1"/>
  <c r="N25" i="9"/>
  <c r="O25" i="9" s="1"/>
  <c r="N104" i="9"/>
  <c r="O104" i="9" s="1"/>
  <c r="N63" i="9"/>
  <c r="O63" i="9" s="1"/>
  <c r="N111" i="9"/>
  <c r="O111" i="9" s="1"/>
  <c r="N45" i="9"/>
  <c r="O45" i="9" s="1"/>
  <c r="N57" i="9"/>
  <c r="O57" i="9" s="1"/>
  <c r="N16" i="9"/>
  <c r="O16" i="9" s="1"/>
  <c r="N47" i="9"/>
  <c r="O47" i="9" s="1"/>
  <c r="N110" i="9"/>
  <c r="O110" i="9" s="1"/>
  <c r="N109" i="9"/>
  <c r="O109" i="9" s="1"/>
  <c r="N14" i="9"/>
  <c r="O14" i="9" s="1"/>
  <c r="N98" i="9"/>
  <c r="O98" i="9" s="1"/>
  <c r="N74" i="9"/>
  <c r="O74" i="9" s="1"/>
  <c r="N107" i="9"/>
  <c r="O107" i="9" s="1"/>
  <c r="N20" i="9"/>
  <c r="O20" i="9" s="1"/>
</calcChain>
</file>

<file path=xl/sharedStrings.xml><?xml version="1.0" encoding="utf-8"?>
<sst xmlns="http://schemas.openxmlformats.org/spreadsheetml/2006/main" count="2099" uniqueCount="442">
  <si>
    <t>Data Name</t>
  </si>
  <si>
    <t>Lv</t>
  </si>
  <si>
    <t>x</t>
  </si>
  <si>
    <t>y</t>
  </si>
  <si>
    <t>T</t>
  </si>
  <si>
    <t>duv</t>
  </si>
  <si>
    <t>Target No.</t>
  </si>
  <si>
    <t>dLv</t>
  </si>
  <si>
    <t>dx</t>
  </si>
  <si>
    <t>dy</t>
  </si>
  <si>
    <t>Judgement</t>
  </si>
  <si>
    <t>step10_0001_0001</t>
  </si>
  <si>
    <t>0,3167</t>
  </si>
  <si>
    <t>0,3268</t>
  </si>
  <si>
    <t>0,0000</t>
  </si>
  <si>
    <t>------</t>
  </si>
  <si>
    <t>step10_0002_0002</t>
  </si>
  <si>
    <t>0,3159</t>
  </si>
  <si>
    <t>0,3258</t>
  </si>
  <si>
    <t>-0,0000</t>
  </si>
  <si>
    <t>step10_0003_0003</t>
  </si>
  <si>
    <t>0,3157</t>
  </si>
  <si>
    <t>step10_0004_0004</t>
  </si>
  <si>
    <t>0,3260</t>
  </si>
  <si>
    <t>0,0001</t>
  </si>
  <si>
    <t>step10_0005_0005</t>
  </si>
  <si>
    <t>0,3162</t>
  </si>
  <si>
    <t>0,3263</t>
  </si>
  <si>
    <t>step10_0006_0006</t>
  </si>
  <si>
    <t>0,3163</t>
  </si>
  <si>
    <t>0,3265</t>
  </si>
  <si>
    <t>step10_0007_0007</t>
  </si>
  <si>
    <t>0,3161</t>
  </si>
  <si>
    <t>0,3262</t>
  </si>
  <si>
    <t>step10_0008_0008</t>
  </si>
  <si>
    <t>0,3160</t>
  </si>
  <si>
    <t>0,3261</t>
  </si>
  <si>
    <t>step10_0009_0009</t>
  </si>
  <si>
    <t>0,3259</t>
  </si>
  <si>
    <t>step10_0010_0010</t>
  </si>
  <si>
    <t>0,3155</t>
  </si>
  <si>
    <t>0,3255</t>
  </si>
  <si>
    <t>step10_0011_0011</t>
  </si>
  <si>
    <t>0,3158</t>
  </si>
  <si>
    <t>0,3254</t>
  </si>
  <si>
    <t>-0,0002</t>
  </si>
  <si>
    <t>step10_0012_0012</t>
  </si>
  <si>
    <t>step10_0013_0013</t>
  </si>
  <si>
    <t>0,3256</t>
  </si>
  <si>
    <t>-0,0001</t>
  </si>
  <si>
    <t>step10_0014_0014</t>
  </si>
  <si>
    <t>step10_0015_0015</t>
  </si>
  <si>
    <t>step10_0016_0016</t>
  </si>
  <si>
    <t>step10_0017_0017</t>
  </si>
  <si>
    <t>step10_0018_0018</t>
  </si>
  <si>
    <t>step10_0019_0019</t>
  </si>
  <si>
    <t>step10_0020_0020</t>
  </si>
  <si>
    <t>step10_0021_0021</t>
  </si>
  <si>
    <t>step10_0022_0022</t>
  </si>
  <si>
    <t>0,3156</t>
  </si>
  <si>
    <t>0,3257</t>
  </si>
  <si>
    <t>step10_0023_0023</t>
  </si>
  <si>
    <t>step10_0024_0024</t>
  </si>
  <si>
    <t>0,3152</t>
  </si>
  <si>
    <t>0,0002</t>
  </si>
  <si>
    <t>step10_0025_0025</t>
  </si>
  <si>
    <t>0,3153</t>
  </si>
  <si>
    <t>step10_0026_0026</t>
  </si>
  <si>
    <t>step10_0027_0027</t>
  </si>
  <si>
    <t>step10_0028_0028</t>
  </si>
  <si>
    <t>0,0003</t>
  </si>
  <si>
    <t>step10_0029_0029</t>
  </si>
  <si>
    <t>0,3264</t>
  </si>
  <si>
    <t>0,0004</t>
  </si>
  <si>
    <t>step10_0030_0030</t>
  </si>
  <si>
    <t>step10_0031_0031</t>
  </si>
  <si>
    <t>step10_0032_0032</t>
  </si>
  <si>
    <t>step10_0033_0033</t>
  </si>
  <si>
    <t>step10_0034_0034</t>
  </si>
  <si>
    <t>step10_0035_0035</t>
  </si>
  <si>
    <t>step10_0036_0036</t>
  </si>
  <si>
    <t>step10_0037_0037</t>
  </si>
  <si>
    <t>step10_0038_0038</t>
  </si>
  <si>
    <t>0,3266</t>
  </si>
  <si>
    <t>step10_0039_0039</t>
  </si>
  <si>
    <t>step10_0040_0040</t>
  </si>
  <si>
    <t>step10_0041_0041</t>
  </si>
  <si>
    <t>0,0005</t>
  </si>
  <si>
    <t>step10_0042_0042</t>
  </si>
  <si>
    <t>step10_0043_0043</t>
  </si>
  <si>
    <t>0,3267</t>
  </si>
  <si>
    <t>step10_0044_0044</t>
  </si>
  <si>
    <t>step10_0045_0045</t>
  </si>
  <si>
    <t>step10_0046_0046</t>
  </si>
  <si>
    <t>step10_0047_0047</t>
  </si>
  <si>
    <t>step10_0048_0048</t>
  </si>
  <si>
    <t>0,3270</t>
  </si>
  <si>
    <t>step10_0049_0049</t>
  </si>
  <si>
    <t>0,3269</t>
  </si>
  <si>
    <t>step10_0050_0050</t>
  </si>
  <si>
    <t>step10_0051_0051</t>
  </si>
  <si>
    <t>step10_0052_0052</t>
  </si>
  <si>
    <t>step10_0053_0053</t>
  </si>
  <si>
    <t>step10_0054_0054</t>
  </si>
  <si>
    <t>step10_0055_0055</t>
  </si>
  <si>
    <t>step10_0056_0056</t>
  </si>
  <si>
    <t>step10_0057_0057</t>
  </si>
  <si>
    <t>step10_0058_0058</t>
  </si>
  <si>
    <t>0,3271</t>
  </si>
  <si>
    <t>step10_0059_0059</t>
  </si>
  <si>
    <t>step10_0060_0060</t>
  </si>
  <si>
    <t>step10_0061_0061</t>
  </si>
  <si>
    <t>step10_0062_0062</t>
  </si>
  <si>
    <t>0,3272</t>
  </si>
  <si>
    <t>step10_0063_0063</t>
  </si>
  <si>
    <t>step10_0064_0064</t>
  </si>
  <si>
    <t>step10_0065_0065</t>
  </si>
  <si>
    <t>step10_0066_0066</t>
  </si>
  <si>
    <t>step10_0067_0067</t>
  </si>
  <si>
    <t>0,3273</t>
  </si>
  <si>
    <t>0,0006</t>
  </si>
  <si>
    <t>step10_0068_0068</t>
  </si>
  <si>
    <t>step10_0069_0069</t>
  </si>
  <si>
    <t>step10_0070_0070</t>
  </si>
  <si>
    <t>step10_0071_0071</t>
  </si>
  <si>
    <t>step10_0072_0072</t>
  </si>
  <si>
    <t>step10_0073_0073</t>
  </si>
  <si>
    <t>step10_0074_0074</t>
  </si>
  <si>
    <t>step10_0075_0075</t>
  </si>
  <si>
    <t>step10_0076_0076</t>
  </si>
  <si>
    <t>step10_0077_0077</t>
  </si>
  <si>
    <t>0,3275</t>
  </si>
  <si>
    <t>step10_0078_0078</t>
  </si>
  <si>
    <t>0,3274</t>
  </si>
  <si>
    <t>step10_0079_0079</t>
  </si>
  <si>
    <t>0,0007</t>
  </si>
  <si>
    <t>step10_0080_0080</t>
  </si>
  <si>
    <t>step10_0081_0081</t>
  </si>
  <si>
    <t>0,3276</t>
  </si>
  <si>
    <t>0,0008</t>
  </si>
  <si>
    <t>step10_0082_0082</t>
  </si>
  <si>
    <t>step10_0083_0083</t>
  </si>
  <si>
    <t>step10_0084_0084</t>
  </si>
  <si>
    <t>step10_0085_0085</t>
  </si>
  <si>
    <t>step10_0086_0086</t>
  </si>
  <si>
    <t>step10_0087_0087</t>
  </si>
  <si>
    <t>step10_0088_0088</t>
  </si>
  <si>
    <t>step10_0089_0089</t>
  </si>
  <si>
    <t>step10_0090_0090</t>
  </si>
  <si>
    <t>step10_0091_0091</t>
  </si>
  <si>
    <t>step10_0092_0092</t>
  </si>
  <si>
    <t>step10_0093_0093</t>
  </si>
  <si>
    <t>step10_0094_0094</t>
  </si>
  <si>
    <t>step10_0095_0095</t>
  </si>
  <si>
    <t>step10_0096_0096</t>
  </si>
  <si>
    <t>step10_0097_0097</t>
  </si>
  <si>
    <t>step10_0098_0098</t>
  </si>
  <si>
    <t>step10_0099_0099</t>
  </si>
  <si>
    <t>step10_0100_0100</t>
  </si>
  <si>
    <t>step10_0101_0101</t>
  </si>
  <si>
    <t>step10_0102_0102</t>
  </si>
  <si>
    <t>step10_0103_0103</t>
  </si>
  <si>
    <t>stepsize+0+0.1_0001_0001</t>
  </si>
  <si>
    <t>0,00</t>
  </si>
  <si>
    <t>0,2892</t>
  </si>
  <si>
    <t>0,3009</t>
  </si>
  <si>
    <t>0,0015</t>
  </si>
  <si>
    <t>stepsize+0+0.1_0002_0002</t>
  </si>
  <si>
    <t>0,05</t>
  </si>
  <si>
    <t>0,3137</t>
  </si>
  <si>
    <t>0,3242</t>
  </si>
  <si>
    <t>stepsize+0+0.1_0003_0003</t>
  </si>
  <si>
    <t>0,10</t>
  </si>
  <si>
    <t>stepsize+0+0.1_0004_0004</t>
  </si>
  <si>
    <t>0,15</t>
  </si>
  <si>
    <t>stepsize+0+0.1_0005_0005</t>
  </si>
  <si>
    <t>0,20</t>
  </si>
  <si>
    <t>0,3165</t>
  </si>
  <si>
    <t>0,3295</t>
  </si>
  <si>
    <t>stepsize+0+0.1_0006_0006</t>
  </si>
  <si>
    <t>0,24</t>
  </si>
  <si>
    <t>0,3306</t>
  </si>
  <si>
    <t>0,0026</t>
  </si>
  <si>
    <t>stepsize+0+0.1_0007_0007</t>
  </si>
  <si>
    <t>0,29</t>
  </si>
  <si>
    <t>0,3320</t>
  </si>
  <si>
    <t>0,0034</t>
  </si>
  <si>
    <t>stepsize+0+0.1_0008_0008</t>
  </si>
  <si>
    <t>0,34</t>
  </si>
  <si>
    <t>0,3150</t>
  </si>
  <si>
    <t>0,3325</t>
  </si>
  <si>
    <t>0,0039</t>
  </si>
  <si>
    <t>stepsize+0+0.1_0009_0009</t>
  </si>
  <si>
    <t>0,39</t>
  </si>
  <si>
    <t>0,3332</t>
  </si>
  <si>
    <t>0,0042</t>
  </si>
  <si>
    <t>stepsize+0+0.1_0010_0010</t>
  </si>
  <si>
    <t>0,45</t>
  </si>
  <si>
    <t>0,3147</t>
  </si>
  <si>
    <t>0,0044</t>
  </si>
  <si>
    <t>stepsize+0+0.1_0011_0011</t>
  </si>
  <si>
    <t>0,48</t>
  </si>
  <si>
    <t>0,3327</t>
  </si>
  <si>
    <t>0,0040</t>
  </si>
  <si>
    <t>stepsize+0+0.1_0012_0012</t>
  </si>
  <si>
    <t>0,54</t>
  </si>
  <si>
    <t>0,3148</t>
  </si>
  <si>
    <t>0,3317</t>
  </si>
  <si>
    <t>0,0036</t>
  </si>
  <si>
    <t>stepsize+0+0.1_0013_0013</t>
  </si>
  <si>
    <t>0,59</t>
  </si>
  <si>
    <t>0,3311</t>
  </si>
  <si>
    <t>0,0033</t>
  </si>
  <si>
    <t>stepsize+0+0.1_0014_0014</t>
  </si>
  <si>
    <t>0,63</t>
  </si>
  <si>
    <t>0,3146</t>
  </si>
  <si>
    <t>0,3307</t>
  </si>
  <si>
    <t>0,0031</t>
  </si>
  <si>
    <t>stepsize+0+0.1_0015_0015</t>
  </si>
  <si>
    <t>0,70</t>
  </si>
  <si>
    <t>0,3299</t>
  </si>
  <si>
    <t>0,0027</t>
  </si>
  <si>
    <t>stepsize+0+0.1_0016_0016</t>
  </si>
  <si>
    <t>0,74</t>
  </si>
  <si>
    <t>0,3151</t>
  </si>
  <si>
    <t>0,3305</t>
  </si>
  <si>
    <t>0,0028</t>
  </si>
  <si>
    <t>stepsize+0+0.1_0017_0017</t>
  </si>
  <si>
    <t>0,80</t>
  </si>
  <si>
    <t>0,3302</t>
  </si>
  <si>
    <t>stepsize+0+0.1_0018_0018</t>
  </si>
  <si>
    <t>0,85</t>
  </si>
  <si>
    <t>0,3149</t>
  </si>
  <si>
    <t>0,3300</t>
  </si>
  <si>
    <t>stepsize+0+0.1_0019_0019</t>
  </si>
  <si>
    <t>0,89</t>
  </si>
  <si>
    <t>0,3292</t>
  </si>
  <si>
    <t>0,0022</t>
  </si>
  <si>
    <t>stepsize+0+0.1_0020_0020</t>
  </si>
  <si>
    <t>0,96</t>
  </si>
  <si>
    <t>0,3289</t>
  </si>
  <si>
    <t>0,0021</t>
  </si>
  <si>
    <t>stepsize+0+0.1_0021_0021</t>
  </si>
  <si>
    <t>0,98</t>
  </si>
  <si>
    <t>0,0023</t>
  </si>
  <si>
    <t>500+0.1_0001_0001</t>
  </si>
  <si>
    <t>485,35</t>
  </si>
  <si>
    <t>500+0.1_0002_0002</t>
  </si>
  <si>
    <t>486,73</t>
  </si>
  <si>
    <t>500+0.1_0003_0003</t>
  </si>
  <si>
    <t>486,46</t>
  </si>
  <si>
    <t>500+0.1_0004_0004</t>
  </si>
  <si>
    <t>486,72</t>
  </si>
  <si>
    <t>500+0.1_0005_0005</t>
  </si>
  <si>
    <t>486,82</t>
  </si>
  <si>
    <t>500+0.1_0006_0006</t>
  </si>
  <si>
    <t>486,93</t>
  </si>
  <si>
    <t>500+0.1_0007_0007</t>
  </si>
  <si>
    <t>486,44</t>
  </si>
  <si>
    <t>500+0.1_0008_0008</t>
  </si>
  <si>
    <t>486,75</t>
  </si>
  <si>
    <t>500+0.1_0009_0009</t>
  </si>
  <si>
    <t>486,96</t>
  </si>
  <si>
    <t>500+0.1_0010_0010</t>
  </si>
  <si>
    <t>486,89</t>
  </si>
  <si>
    <t>500+0.1_0011_0011</t>
  </si>
  <si>
    <t>486,70</t>
  </si>
  <si>
    <t>500+0.1_0012_0012</t>
  </si>
  <si>
    <t>486,85</t>
  </si>
  <si>
    <t>500+0.1_0013_0013</t>
  </si>
  <si>
    <t>500+0.1_0014_0014</t>
  </si>
  <si>
    <t>487,09</t>
  </si>
  <si>
    <t>500+0.1_0015_0015</t>
  </si>
  <si>
    <t>486,91</t>
  </si>
  <si>
    <t>500+0.1_0016_0016</t>
  </si>
  <si>
    <t>486,67</t>
  </si>
  <si>
    <t>500+0.1_0017_0017</t>
  </si>
  <si>
    <t>487,03</t>
  </si>
  <si>
    <t>500+0.1_0018_0018</t>
  </si>
  <si>
    <t>486,90</t>
  </si>
  <si>
    <t>500+0.1_0019_0019</t>
  </si>
  <si>
    <t>486,95</t>
  </si>
  <si>
    <t>500+0.1_0020_0020</t>
  </si>
  <si>
    <t>486,98</t>
  </si>
  <si>
    <t>500+0.1_0021_0021</t>
  </si>
  <si>
    <t>1000+0.1_0001_0001</t>
  </si>
  <si>
    <t>976,34</t>
  </si>
  <si>
    <t>0,3164</t>
  </si>
  <si>
    <t>0,3277</t>
  </si>
  <si>
    <t>1000+0.1_0002_0002</t>
  </si>
  <si>
    <t>978,32</t>
  </si>
  <si>
    <t>1000+0.1_0003_0003</t>
  </si>
  <si>
    <t>980,91</t>
  </si>
  <si>
    <t>1000+0.1_0004_0004</t>
  </si>
  <si>
    <t>981,12</t>
  </si>
  <si>
    <t>1000+0.1_0005_0005</t>
  </si>
  <si>
    <t>981,86</t>
  </si>
  <si>
    <t>1000+0.1_0006_0006</t>
  </si>
  <si>
    <t>975,95</t>
  </si>
  <si>
    <t>1000+0.1_0007_0007</t>
  </si>
  <si>
    <t>979,99</t>
  </si>
  <si>
    <t>0,3278</t>
  </si>
  <si>
    <t>1000+0.1_0008_0008</t>
  </si>
  <si>
    <t>976,42</t>
  </si>
  <si>
    <t>1000+0.1_0009_0009</t>
  </si>
  <si>
    <t>980,86</t>
  </si>
  <si>
    <t>1000+0.1_0010_0010</t>
  </si>
  <si>
    <t>976,02</t>
  </si>
  <si>
    <t>1000+0.1_0011_0011</t>
  </si>
  <si>
    <t>981,98</t>
  </si>
  <si>
    <t>1000+0.1_0012_0012</t>
  </si>
  <si>
    <t>979,59</t>
  </si>
  <si>
    <t>1000+0.1_0013_0013</t>
  </si>
  <si>
    <t>982,02</t>
  </si>
  <si>
    <t>1000+0.1_0014_0014</t>
  </si>
  <si>
    <t>980,76</t>
  </si>
  <si>
    <t>1000+0.1_0015_0015</t>
  </si>
  <si>
    <t>982,16</t>
  </si>
  <si>
    <t>1000+0.1_0016_0016</t>
  </si>
  <si>
    <t>981,48</t>
  </si>
  <si>
    <t>1000+0.1_0017_0017</t>
  </si>
  <si>
    <t>981,85</t>
  </si>
  <si>
    <t>1000+0.1_0018_0018</t>
  </si>
  <si>
    <t>980,45</t>
  </si>
  <si>
    <t>1000+0.1_0019_0019</t>
  </si>
  <si>
    <t>980,59</t>
  </si>
  <si>
    <t>1000+0.1_0020_0020</t>
  </si>
  <si>
    <t>978,37</t>
  </si>
  <si>
    <t>1000+0.1_0021_0021</t>
  </si>
  <si>
    <t>977,56</t>
  </si>
  <si>
    <t>1+10_0001_0001</t>
  </si>
  <si>
    <t>0,2855</t>
  </si>
  <si>
    <t>0,2931</t>
  </si>
  <si>
    <t>1+10_0002_0002</t>
  </si>
  <si>
    <t>0,99</t>
  </si>
  <si>
    <t>0,3303</t>
  </si>
  <si>
    <t>0,0024</t>
  </si>
  <si>
    <t>1+10_0003_0003</t>
  </si>
  <si>
    <t>1,96</t>
  </si>
  <si>
    <t>0,3170</t>
  </si>
  <si>
    <t>0,3288</t>
  </si>
  <si>
    <t>0,0009</t>
  </si>
  <si>
    <t>1+10_0004_0004</t>
  </si>
  <si>
    <t>2,97</t>
  </si>
  <si>
    <t>0,3172</t>
  </si>
  <si>
    <t>1+10_0005_0005</t>
  </si>
  <si>
    <t>3,97</t>
  </si>
  <si>
    <t>0,3176</t>
  </si>
  <si>
    <t>0,3283</t>
  </si>
  <si>
    <t>1+10_0006_0006</t>
  </si>
  <si>
    <t>4,97</t>
  </si>
  <si>
    <t>0,3175</t>
  </si>
  <si>
    <t>1+10_0007_0007</t>
  </si>
  <si>
    <t>5,86</t>
  </si>
  <si>
    <t>0,3174</t>
  </si>
  <si>
    <t>1+10_0008_0008</t>
  </si>
  <si>
    <t>6,83</t>
  </si>
  <si>
    <t>0,3169</t>
  </si>
  <si>
    <t>1+10_0009_0009</t>
  </si>
  <si>
    <t>7,80</t>
  </si>
  <si>
    <t>1+10_0010_0010</t>
  </si>
  <si>
    <t>8,75</t>
  </si>
  <si>
    <t>1+10_0011_0011</t>
  </si>
  <si>
    <t>9,70</t>
  </si>
  <si>
    <t>500+510_0001_0001</t>
  </si>
  <si>
    <t>487,54</t>
  </si>
  <si>
    <t>500+510_0002_0002</t>
  </si>
  <si>
    <t>489,10</t>
  </si>
  <si>
    <t>500+510_0003_0003</t>
  </si>
  <si>
    <t>494,49</t>
  </si>
  <si>
    <t>500+510_0004_0004</t>
  </si>
  <si>
    <t>494,52</t>
  </si>
  <si>
    <t>500+510_0005_0005</t>
  </si>
  <si>
    <t>494,59</t>
  </si>
  <si>
    <t>500+510_0006_0006</t>
  </si>
  <si>
    <t>494,57</t>
  </si>
  <si>
    <t>500+510_0007_0007</t>
  </si>
  <si>
    <t>494,43</t>
  </si>
  <si>
    <t>500+510_0008_0008</t>
  </si>
  <si>
    <t>499,78</t>
  </si>
  <si>
    <t>500+510_0009_0009</t>
  </si>
  <si>
    <t>499,71</t>
  </si>
  <si>
    <t>500+510_0010_0010</t>
  </si>
  <si>
    <t>499,77</t>
  </si>
  <si>
    <t>500+510_0011_0011</t>
  </si>
  <si>
    <t>499,99</t>
  </si>
  <si>
    <t>1000+1010_0001_0012</t>
  </si>
  <si>
    <t>982,97</t>
  </si>
  <si>
    <t>1000+1010_0002_0013</t>
  </si>
  <si>
    <t>980,43</t>
  </si>
  <si>
    <t>1000+1010_0003_0014</t>
  </si>
  <si>
    <t>984,30</t>
  </si>
  <si>
    <t>1000+1010_0004_0015</t>
  </si>
  <si>
    <t>979,28</t>
  </si>
  <si>
    <t>1000+1010_0005_0016</t>
  </si>
  <si>
    <t>991,06</t>
  </si>
  <si>
    <t>1000+1010_0006_0017</t>
  </si>
  <si>
    <t>987,58</t>
  </si>
  <si>
    <t>1000+1010_0007_0018</t>
  </si>
  <si>
    <t>988,45</t>
  </si>
  <si>
    <t>1000+1010_0008_0019</t>
  </si>
  <si>
    <t>990,81</t>
  </si>
  <si>
    <t>1000+1010_0009_0020</t>
  </si>
  <si>
    <t>984,55</t>
  </si>
  <si>
    <t>1000+1010_0010_0021</t>
  </si>
  <si>
    <t>989,20</t>
  </si>
  <si>
    <t>1000+1010_0011_0022</t>
  </si>
  <si>
    <t>990,56</t>
  </si>
  <si>
    <t>495+505_0001_0001</t>
  </si>
  <si>
    <t>481,60</t>
  </si>
  <si>
    <t>495+505_0002_0002</t>
  </si>
  <si>
    <t>482,38</t>
  </si>
  <si>
    <t>495+505_0003_0003</t>
  </si>
  <si>
    <t>495+505_0004_0004</t>
  </si>
  <si>
    <t>487,82</t>
  </si>
  <si>
    <t>495+505_0005_0005</t>
  </si>
  <si>
    <t>488,26</t>
  </si>
  <si>
    <t>495+505_0006_0006</t>
  </si>
  <si>
    <t>488,39</t>
  </si>
  <si>
    <t>495+505_0007_0007</t>
  </si>
  <si>
    <t>495+505_0008_0008</t>
  </si>
  <si>
    <t>493,53</t>
  </si>
  <si>
    <t>495+505_0009_0009</t>
  </si>
  <si>
    <t>493,40</t>
  </si>
  <si>
    <t>495+505_0010_0010</t>
  </si>
  <si>
    <t>493,77</t>
  </si>
  <si>
    <t>495+505_0011_0011</t>
  </si>
  <si>
    <t>493,64</t>
  </si>
  <si>
    <t>Luminance</t>
  </si>
  <si>
    <t>GrayValues</t>
  </si>
  <si>
    <t>Scaled</t>
  </si>
  <si>
    <t>Ym1</t>
  </si>
  <si>
    <t>c1</t>
  </si>
  <si>
    <t>c2</t>
  </si>
  <si>
    <t>m1</t>
  </si>
  <si>
    <t>m2</t>
  </si>
  <si>
    <t>c3</t>
  </si>
  <si>
    <t>Num</t>
  </si>
  <si>
    <t>Den</t>
  </si>
  <si>
    <t>Fraction</t>
  </si>
  <si>
    <t>Eprime</t>
  </si>
  <si>
    <t>P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</si>
</sst>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Tabelle1!$C$2:$C$104</c:f>
              <c:numCache>
                <c:formatCode>General</c:formatCode>
                <c:ptCount val="103"/>
                <c:pt idx="0">
                  <c:v>9.69</c:v>
                </c:pt>
                <c:pt idx="1">
                  <c:v>19.45</c:v>
                </c:pt>
                <c:pt idx="2">
                  <c:v>29.26</c:v>
                </c:pt>
                <c:pt idx="3">
                  <c:v>39.06</c:v>
                </c:pt>
                <c:pt idx="4">
                  <c:v>48.7</c:v>
                </c:pt>
                <c:pt idx="5">
                  <c:v>58.32</c:v>
                </c:pt>
                <c:pt idx="6">
                  <c:v>68.84</c:v>
                </c:pt>
                <c:pt idx="7">
                  <c:v>78.260000000000005</c:v>
                </c:pt>
                <c:pt idx="8">
                  <c:v>87.94</c:v>
                </c:pt>
                <c:pt idx="9">
                  <c:v>98.74</c:v>
                </c:pt>
                <c:pt idx="10">
                  <c:v>108.1</c:v>
                </c:pt>
                <c:pt idx="11">
                  <c:v>118.24</c:v>
                </c:pt>
                <c:pt idx="12">
                  <c:v>127.8</c:v>
                </c:pt>
                <c:pt idx="13">
                  <c:v>138.19999999999999</c:v>
                </c:pt>
                <c:pt idx="14">
                  <c:v>147.63999999999999</c:v>
                </c:pt>
                <c:pt idx="15">
                  <c:v>157.71</c:v>
                </c:pt>
                <c:pt idx="16">
                  <c:v>166.58</c:v>
                </c:pt>
                <c:pt idx="17">
                  <c:v>175.91</c:v>
                </c:pt>
                <c:pt idx="18">
                  <c:v>185.96</c:v>
                </c:pt>
                <c:pt idx="19">
                  <c:v>194.03</c:v>
                </c:pt>
                <c:pt idx="20">
                  <c:v>207.21</c:v>
                </c:pt>
                <c:pt idx="21">
                  <c:v>216.84</c:v>
                </c:pt>
                <c:pt idx="22">
                  <c:v>224.11</c:v>
                </c:pt>
                <c:pt idx="23">
                  <c:v>236.59</c:v>
                </c:pt>
                <c:pt idx="24">
                  <c:v>244.35</c:v>
                </c:pt>
                <c:pt idx="25">
                  <c:v>255.05</c:v>
                </c:pt>
                <c:pt idx="26">
                  <c:v>266.27</c:v>
                </c:pt>
                <c:pt idx="27">
                  <c:v>276.52</c:v>
                </c:pt>
                <c:pt idx="28">
                  <c:v>285.36</c:v>
                </c:pt>
                <c:pt idx="29">
                  <c:v>294.7</c:v>
                </c:pt>
                <c:pt idx="30">
                  <c:v>304.3</c:v>
                </c:pt>
                <c:pt idx="31">
                  <c:v>314.29000000000002</c:v>
                </c:pt>
                <c:pt idx="32">
                  <c:v>324.58999999999997</c:v>
                </c:pt>
                <c:pt idx="33">
                  <c:v>334.62</c:v>
                </c:pt>
                <c:pt idx="34">
                  <c:v>345.42</c:v>
                </c:pt>
                <c:pt idx="35">
                  <c:v>352.92</c:v>
                </c:pt>
                <c:pt idx="36">
                  <c:v>364.46</c:v>
                </c:pt>
                <c:pt idx="37">
                  <c:v>372.16</c:v>
                </c:pt>
                <c:pt idx="38">
                  <c:v>384.22</c:v>
                </c:pt>
                <c:pt idx="39">
                  <c:v>392.31</c:v>
                </c:pt>
                <c:pt idx="40">
                  <c:v>401</c:v>
                </c:pt>
                <c:pt idx="41">
                  <c:v>413.86</c:v>
                </c:pt>
                <c:pt idx="42">
                  <c:v>422.7</c:v>
                </c:pt>
                <c:pt idx="43">
                  <c:v>432.08</c:v>
                </c:pt>
                <c:pt idx="44">
                  <c:v>445.71</c:v>
                </c:pt>
                <c:pt idx="45">
                  <c:v>450.65</c:v>
                </c:pt>
                <c:pt idx="46">
                  <c:v>460.44</c:v>
                </c:pt>
                <c:pt idx="47">
                  <c:v>475.72</c:v>
                </c:pt>
                <c:pt idx="48">
                  <c:v>480.78</c:v>
                </c:pt>
                <c:pt idx="49">
                  <c:v>491.19</c:v>
                </c:pt>
                <c:pt idx="50">
                  <c:v>501.71</c:v>
                </c:pt>
                <c:pt idx="51">
                  <c:v>507.18</c:v>
                </c:pt>
                <c:pt idx="52">
                  <c:v>523.78</c:v>
                </c:pt>
                <c:pt idx="53">
                  <c:v>535.15</c:v>
                </c:pt>
                <c:pt idx="54">
                  <c:v>540.88</c:v>
                </c:pt>
                <c:pt idx="55">
                  <c:v>552.6</c:v>
                </c:pt>
                <c:pt idx="56">
                  <c:v>564.53</c:v>
                </c:pt>
                <c:pt idx="57">
                  <c:v>577.23</c:v>
                </c:pt>
                <c:pt idx="58">
                  <c:v>577.21</c:v>
                </c:pt>
                <c:pt idx="59">
                  <c:v>589.70000000000005</c:v>
                </c:pt>
                <c:pt idx="60">
                  <c:v>601.97</c:v>
                </c:pt>
                <c:pt idx="61">
                  <c:v>615.4</c:v>
                </c:pt>
                <c:pt idx="62">
                  <c:v>621.84</c:v>
                </c:pt>
                <c:pt idx="63">
                  <c:v>628.49</c:v>
                </c:pt>
                <c:pt idx="64">
                  <c:v>641.65</c:v>
                </c:pt>
                <c:pt idx="65">
                  <c:v>648.01</c:v>
                </c:pt>
                <c:pt idx="66">
                  <c:v>661.97</c:v>
                </c:pt>
                <c:pt idx="67">
                  <c:v>668.6</c:v>
                </c:pt>
                <c:pt idx="68">
                  <c:v>682.71</c:v>
                </c:pt>
                <c:pt idx="69">
                  <c:v>689.93</c:v>
                </c:pt>
                <c:pt idx="70">
                  <c:v>696.82</c:v>
                </c:pt>
                <c:pt idx="71">
                  <c:v>711.26</c:v>
                </c:pt>
                <c:pt idx="72">
                  <c:v>718.36</c:v>
                </c:pt>
                <c:pt idx="73">
                  <c:v>733.96</c:v>
                </c:pt>
                <c:pt idx="74">
                  <c:v>734.21</c:v>
                </c:pt>
                <c:pt idx="75">
                  <c:v>748.61</c:v>
                </c:pt>
                <c:pt idx="76">
                  <c:v>757.89</c:v>
                </c:pt>
                <c:pt idx="77">
                  <c:v>765.52</c:v>
                </c:pt>
                <c:pt idx="78">
                  <c:v>781.59</c:v>
                </c:pt>
                <c:pt idx="79">
                  <c:v>781.94</c:v>
                </c:pt>
                <c:pt idx="80">
                  <c:v>799.18</c:v>
                </c:pt>
                <c:pt idx="81">
                  <c:v>805.45</c:v>
                </c:pt>
                <c:pt idx="82">
                  <c:v>812.33</c:v>
                </c:pt>
                <c:pt idx="83">
                  <c:v>830.52</c:v>
                </c:pt>
                <c:pt idx="84">
                  <c:v>831.6</c:v>
                </c:pt>
                <c:pt idx="85">
                  <c:v>837.98</c:v>
                </c:pt>
                <c:pt idx="86">
                  <c:v>856.79</c:v>
                </c:pt>
                <c:pt idx="87">
                  <c:v>863.26</c:v>
                </c:pt>
                <c:pt idx="88">
                  <c:v>872.98</c:v>
                </c:pt>
                <c:pt idx="89">
                  <c:v>884.64</c:v>
                </c:pt>
                <c:pt idx="90">
                  <c:v>891.78</c:v>
                </c:pt>
                <c:pt idx="91">
                  <c:v>903.39</c:v>
                </c:pt>
                <c:pt idx="92">
                  <c:v>912.26</c:v>
                </c:pt>
                <c:pt idx="93">
                  <c:v>922.13</c:v>
                </c:pt>
                <c:pt idx="94">
                  <c:v>931.82</c:v>
                </c:pt>
                <c:pt idx="95">
                  <c:v>940.74</c:v>
                </c:pt>
                <c:pt idx="96">
                  <c:v>951.3</c:v>
                </c:pt>
                <c:pt idx="97">
                  <c:v>955.86</c:v>
                </c:pt>
                <c:pt idx="98">
                  <c:v>965.98</c:v>
                </c:pt>
                <c:pt idx="99">
                  <c:v>980.85</c:v>
                </c:pt>
                <c:pt idx="100">
                  <c:v>984.49</c:v>
                </c:pt>
                <c:pt idx="101">
                  <c:v>990.09</c:v>
                </c:pt>
                <c:pt idx="102">
                  <c:v>983.06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B9-4294-A19C-84C4E309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18080"/>
        <c:axId val="621713160"/>
      </c:scatterChart>
      <c:valAx>
        <c:axId val="6217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3160"/>
        <c:crosses val="autoZero"/>
        <c:crossBetween val="midCat"/>
      </c:valAx>
      <c:valAx>
        <c:axId val="6217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Sheet8!$O$1</c:f>
              <c:strCache>
                <c:ptCount val="1"/>
                <c:pt idx="0">
                  <c:v>P Uniform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</c:numCache>
            </c:numRef>
          </c:xVal>
          <c:yVal>
            <c:numRef>
              <c:f>Sheet8!$O$2:$O$113</c:f>
              <c:numCache>
                <c:formatCode>General</c:formatCode>
                <c:ptCount val="112"/>
                <c:pt idx="0">
                  <c:v>7.3095590257839639E-4</c:v>
                </c:pt>
                <c:pt idx="1">
                  <c:v>299.69909242098595</c:v>
                </c:pt>
                <c:pt idx="2">
                  <c:v>357.01240844398558</c:v>
                </c:pt>
                <c:pt idx="3">
                  <c:v>392.87618648864191</c:v>
                </c:pt>
                <c:pt idx="4">
                  <c:v>419.28411771239985</c:v>
                </c:pt>
                <c:pt idx="5">
                  <c:v>440.28157342046109</c:v>
                </c:pt>
                <c:pt idx="6">
                  <c:v>457.75203572908833</c:v>
                </c:pt>
                <c:pt idx="7">
                  <c:v>472.73238878358438</c:v>
                </c:pt>
                <c:pt idx="8">
                  <c:v>485.85676538867421</c:v>
                </c:pt>
                <c:pt idx="9">
                  <c:v>497.54228148197109</c:v>
                </c:pt>
                <c:pt idx="10">
                  <c:v>508.07842151739902</c:v>
                </c:pt>
                <c:pt idx="11">
                  <c:v>579.13324524351958</c:v>
                </c:pt>
                <c:pt idx="12">
                  <c:v>621.86283702260687</c:v>
                </c:pt>
                <c:pt idx="13">
                  <c:v>652.57859756306721</c:v>
                </c:pt>
                <c:pt idx="14">
                  <c:v>676.58481078338764</c:v>
                </c:pt>
                <c:pt idx="15">
                  <c:v>696.29408567824112</c:v>
                </c:pt>
                <c:pt idx="16">
                  <c:v>713.01175654562257</c:v>
                </c:pt>
                <c:pt idx="17">
                  <c:v>727.52517709797337</c:v>
                </c:pt>
                <c:pt idx="18">
                  <c:v>740.34633688945269</c:v>
                </c:pt>
                <c:pt idx="19">
                  <c:v>751.82709624704103</c:v>
                </c:pt>
                <c:pt idx="20">
                  <c:v>762.21976532142946</c:v>
                </c:pt>
                <c:pt idx="21">
                  <c:v>771.7114743621562</c:v>
                </c:pt>
                <c:pt idx="22">
                  <c:v>780.44487215211859</c:v>
                </c:pt>
                <c:pt idx="23">
                  <c:v>788.53120387132731</c:v>
                </c:pt>
                <c:pt idx="24">
                  <c:v>796.05890720785658</c:v>
                </c:pt>
                <c:pt idx="25">
                  <c:v>803.09945303598431</c:v>
                </c:pt>
                <c:pt idx="26">
                  <c:v>809.71142747799661</c:v>
                </c:pt>
                <c:pt idx="27">
                  <c:v>815.94345511375604</c:v>
                </c:pt>
                <c:pt idx="28">
                  <c:v>821.83633716018983</c:v>
                </c:pt>
                <c:pt idx="29">
                  <c:v>827.42464485881931</c:v>
                </c:pt>
                <c:pt idx="30">
                  <c:v>832.73792665553958</c:v>
                </c:pt>
                <c:pt idx="31">
                  <c:v>837.80163636676639</c:v>
                </c:pt>
                <c:pt idx="32">
                  <c:v>842.63785633415034</c:v>
                </c:pt>
                <c:pt idx="33">
                  <c:v>847.26586763077341</c:v>
                </c:pt>
                <c:pt idx="34">
                  <c:v>851.70260457715665</c:v>
                </c:pt>
                <c:pt idx="35">
                  <c:v>855.96302064581641</c:v>
                </c:pt>
                <c:pt idx="36">
                  <c:v>860.06038571337558</c:v>
                </c:pt>
                <c:pt idx="37">
                  <c:v>864.00652956295107</c:v>
                </c:pt>
                <c:pt idx="38">
                  <c:v>867.81204289553898</c:v>
                </c:pt>
                <c:pt idx="39">
                  <c:v>871.48644444993545</c:v>
                </c:pt>
                <c:pt idx="40">
                  <c:v>875.03832086625232</c:v>
                </c:pt>
                <c:pt idx="41">
                  <c:v>878.47544445958988</c:v>
                </c:pt>
                <c:pt idx="42">
                  <c:v>881.8048729631746</c:v>
                </c:pt>
                <c:pt idx="43">
                  <c:v>885.03303445528172</c:v>
                </c:pt>
                <c:pt idx="44">
                  <c:v>888.16580003508909</c:v>
                </c:pt>
                <c:pt idx="45">
                  <c:v>891.20854630876966</c:v>
                </c:pt>
                <c:pt idx="46">
                  <c:v>894.16620935386129</c:v>
                </c:pt>
                <c:pt idx="47">
                  <c:v>897.04333151916956</c:v>
                </c:pt>
                <c:pt idx="48">
                  <c:v>899.84410217240452</c:v>
                </c:pt>
                <c:pt idx="49">
                  <c:v>902.57239331093729</c:v>
                </c:pt>
                <c:pt idx="50">
                  <c:v>905.23179079373733</c:v>
                </c:pt>
                <c:pt idx="51">
                  <c:v>907.82562182494439</c:v>
                </c:pt>
                <c:pt idx="52">
                  <c:v>910.35697921639098</c:v>
                </c:pt>
                <c:pt idx="53">
                  <c:v>912.82874287150912</c:v>
                </c:pt>
                <c:pt idx="54">
                  <c:v>915.24359886405546</c:v>
                </c:pt>
                <c:pt idx="55">
                  <c:v>917.60405642750959</c:v>
                </c:pt>
                <c:pt idx="56">
                  <c:v>919.91246312381236</c:v>
                </c:pt>
                <c:pt idx="57">
                  <c:v>922.17101842072395</c:v>
                </c:pt>
                <c:pt idx="58">
                  <c:v>924.38178587399807</c:v>
                </c:pt>
                <c:pt idx="59">
                  <c:v>926.54670408263041</c:v>
                </c:pt>
                <c:pt idx="60">
                  <c:v>928.66759656299564</c:v>
                </c:pt>
                <c:pt idx="61">
                  <c:v>930.74618066693256</c:v>
                </c:pt>
                <c:pt idx="62">
                  <c:v>932.78407565304667</c:v>
                </c:pt>
                <c:pt idx="63">
                  <c:v>934.78281000562879</c:v>
                </c:pt>
                <c:pt idx="64">
                  <c:v>936.74382808406222</c:v>
                </c:pt>
                <c:pt idx="65">
                  <c:v>938.6684961747236</c:v>
                </c:pt>
                <c:pt idx="66">
                  <c:v>940.5581080084562</c:v>
                </c:pt>
                <c:pt idx="67">
                  <c:v>942.41388979979092</c:v>
                </c:pt>
                <c:pt idx="68">
                  <c:v>944.23700485618633</c:v>
                </c:pt>
                <c:pt idx="69">
                  <c:v>946.02855780091738</c:v>
                </c:pt>
                <c:pt idx="70">
                  <c:v>947.78959844779195</c:v>
                </c:pt>
                <c:pt idx="71">
                  <c:v>949.52112536149104</c:v>
                </c:pt>
                <c:pt idx="72">
                  <c:v>951.22408913362869</c:v>
                </c:pt>
                <c:pt idx="73">
                  <c:v>952.8993954013655</c:v>
                </c:pt>
                <c:pt idx="74">
                  <c:v>954.54790763255187</c:v>
                </c:pt>
                <c:pt idx="75">
                  <c:v>956.1704496986315</c:v>
                </c:pt>
                <c:pt idx="76">
                  <c:v>957.76780825434514</c:v>
                </c:pt>
                <c:pt idx="77">
                  <c:v>959.34073494156962</c:v>
                </c:pt>
                <c:pt idx="78">
                  <c:v>960.88994843252749</c:v>
                </c:pt>
                <c:pt idx="79">
                  <c:v>962.41613632622455</c:v>
                </c:pt>
                <c:pt idx="80">
                  <c:v>963.91995691058617</c:v>
                </c:pt>
                <c:pt idx="81">
                  <c:v>965.40204080153876</c:v>
                </c:pt>
                <c:pt idx="82">
                  <c:v>966.86299246928786</c:v>
                </c:pt>
                <c:pt idx="83">
                  <c:v>968.30339166078898</c:v>
                </c:pt>
                <c:pt idx="84">
                  <c:v>969.72379472694786</c:v>
                </c:pt>
                <c:pt idx="85">
                  <c:v>971.12473586199633</c:v>
                </c:pt>
                <c:pt idx="86">
                  <c:v>972.50672826196399</c:v>
                </c:pt>
                <c:pt idx="87">
                  <c:v>973.87026520858512</c:v>
                </c:pt>
                <c:pt idx="88">
                  <c:v>975.21582108395774</c:v>
                </c:pt>
                <c:pt idx="89">
                  <c:v>976.54385232187951</c:v>
                </c:pt>
                <c:pt idx="90">
                  <c:v>977.85479829971518</c:v>
                </c:pt>
                <c:pt idx="91">
                  <c:v>979.14908217589038</c:v>
                </c:pt>
                <c:pt idx="92">
                  <c:v>980.42711167657751</c:v>
                </c:pt>
                <c:pt idx="93">
                  <c:v>981.6892798352219</c:v>
                </c:pt>
                <c:pt idx="94">
                  <c:v>982.93596568847818</c:v>
                </c:pt>
                <c:pt idx="95">
                  <c:v>984.16753493144745</c:v>
                </c:pt>
                <c:pt idx="96">
                  <c:v>985.38434053490221</c:v>
                </c:pt>
                <c:pt idx="97">
                  <c:v>986.58672332756328</c:v>
                </c:pt>
                <c:pt idx="98">
                  <c:v>987.7750125451854</c:v>
                </c:pt>
                <c:pt idx="99">
                  <c:v>988.94952634912158</c:v>
                </c:pt>
                <c:pt idx="100">
                  <c:v>990.11057231633185</c:v>
                </c:pt>
                <c:pt idx="101">
                  <c:v>991.25844790247675</c:v>
                </c:pt>
                <c:pt idx="102">
                  <c:v>992.39344088001735</c:v>
                </c:pt>
                <c:pt idx="103">
                  <c:v>993.5158297529523</c:v>
                </c:pt>
                <c:pt idx="104">
                  <c:v>994.62588414961283</c:v>
                </c:pt>
                <c:pt idx="105">
                  <c:v>995.72386519479335</c:v>
                </c:pt>
                <c:pt idx="106">
                  <c:v>996.81002586270961</c:v>
                </c:pt>
                <c:pt idx="107">
                  <c:v>997.88461131188467</c:v>
                </c:pt>
                <c:pt idx="108">
                  <c:v>998.94785920282277</c:v>
                </c:pt>
                <c:pt idx="109">
                  <c:v>1000</c:v>
                </c:pt>
                <c:pt idx="110">
                  <c:v>1001.0412572586717</c:v>
                </c:pt>
                <c:pt idx="111">
                  <c:v>1002.0718478975008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4-41BC-8FE5-1DA4FD63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29551"/>
        <c:axId val="1013260479"/>
      </c:scatterChart>
      <c:valAx>
        <c:axId val="7181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5056867891513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60479"/>
        <c:crosses val="autoZero"/>
        <c:crossBetween val="midCat"/>
      </c:valAx>
      <c:valAx>
        <c:axId val="10132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Perceptual</a:t>
                </a:r>
                <a:r>
                  <a:rPr lang="en-US" baseline="0"/>
                  <a:t> Uniform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2</xdr:row>
      <xdr:rowOff>110490</xdr:rowOff>
    </xdr:from>
    <xdr:to>
      <xdr:col>20</xdr:col>
      <xdr:colOff>350520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1B3F4-76E7-2A65-6F5A-F000BCA6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16</xdr:row>
      <xdr:rowOff>57150</xdr:rowOff>
    </xdr:from>
    <xdr:to>
      <xdr:col>24</xdr:col>
      <xdr:colOff>409575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6977C-2ADF-C9FD-9116-1D6959810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workbookViewId="0">
      <selection activeCell="C1" sqref="C1:C1048576"/>
    </sheetView>
  </sheetViews>
  <sheetFormatPr defaultRowHeight="14.5" x14ac:dyDescent="0.35"/>
  <cols>
    <col min="1" max="1" width="4" bestFit="1" customWidth="1"/>
    <col min="2" max="2" width="16.54296875" bestFit="1" customWidth="1"/>
    <col min="3" max="3" width="18.0898437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11</v>
      </c>
      <c r="C2">
        <v>9.69</v>
      </c>
      <c r="D2" t="s">
        <v>12</v>
      </c>
      <c r="E2" t="s">
        <v>13</v>
      </c>
      <c r="F2">
        <v>6302</v>
      </c>
      <c r="G2" t="s">
        <v>14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16</v>
      </c>
      <c r="C3">
        <v>19.45</v>
      </c>
      <c r="D3" t="s">
        <v>17</v>
      </c>
      <c r="E3" t="s">
        <v>18</v>
      </c>
      <c r="F3">
        <v>6353</v>
      </c>
      <c r="G3" t="s">
        <v>19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20</v>
      </c>
      <c r="C4">
        <v>29.26</v>
      </c>
      <c r="D4" t="s">
        <v>21</v>
      </c>
      <c r="E4" t="s">
        <v>18</v>
      </c>
      <c r="F4">
        <v>6362</v>
      </c>
      <c r="G4" t="s">
        <v>14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22</v>
      </c>
      <c r="C5">
        <v>39.06</v>
      </c>
      <c r="D5" t="s">
        <v>21</v>
      </c>
      <c r="E5" t="s">
        <v>23</v>
      </c>
      <c r="F5">
        <v>6363</v>
      </c>
      <c r="G5" t="s">
        <v>24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25</v>
      </c>
      <c r="C6">
        <v>48.7</v>
      </c>
      <c r="D6" t="s">
        <v>26</v>
      </c>
      <c r="E6" t="s">
        <v>27</v>
      </c>
      <c r="F6">
        <v>6333</v>
      </c>
      <c r="G6" t="s">
        <v>24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28</v>
      </c>
      <c r="C7">
        <v>58.32</v>
      </c>
      <c r="D7" t="s">
        <v>29</v>
      </c>
      <c r="E7" t="s">
        <v>30</v>
      </c>
      <c r="F7">
        <v>6325</v>
      </c>
      <c r="G7" t="s">
        <v>24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31</v>
      </c>
      <c r="C8">
        <v>68.84</v>
      </c>
      <c r="D8" t="s">
        <v>32</v>
      </c>
      <c r="E8" t="s">
        <v>33</v>
      </c>
      <c r="F8">
        <v>6337</v>
      </c>
      <c r="G8" t="s">
        <v>14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34</v>
      </c>
      <c r="C9">
        <v>78.260000000000005</v>
      </c>
      <c r="D9" t="s">
        <v>35</v>
      </c>
      <c r="E9" t="s">
        <v>36</v>
      </c>
      <c r="F9">
        <v>6348</v>
      </c>
      <c r="G9" t="s">
        <v>24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37</v>
      </c>
      <c r="C10">
        <v>87.94</v>
      </c>
      <c r="D10" t="s">
        <v>17</v>
      </c>
      <c r="E10" t="s">
        <v>38</v>
      </c>
      <c r="F10">
        <v>6351</v>
      </c>
      <c r="G10" t="s">
        <v>19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39</v>
      </c>
      <c r="C11">
        <v>98.74</v>
      </c>
      <c r="D11" t="s">
        <v>40</v>
      </c>
      <c r="E11" t="s">
        <v>41</v>
      </c>
      <c r="F11">
        <v>6374</v>
      </c>
      <c r="G11" t="s">
        <v>19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42</v>
      </c>
      <c r="C12">
        <v>108.1</v>
      </c>
      <c r="D12" t="s">
        <v>43</v>
      </c>
      <c r="E12" t="s">
        <v>44</v>
      </c>
      <c r="F12">
        <v>6360</v>
      </c>
      <c r="G12" t="s">
        <v>45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5">
      <c r="A13">
        <v>12</v>
      </c>
      <c r="B13" t="s">
        <v>46</v>
      </c>
      <c r="C13">
        <v>118.24</v>
      </c>
      <c r="D13" t="s">
        <v>43</v>
      </c>
      <c r="E13" t="s">
        <v>44</v>
      </c>
      <c r="F13">
        <v>6359</v>
      </c>
      <c r="G13" t="s">
        <v>45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35">
      <c r="A14">
        <v>13</v>
      </c>
      <c r="B14" t="s">
        <v>47</v>
      </c>
      <c r="C14">
        <v>127.8</v>
      </c>
      <c r="D14" t="s">
        <v>43</v>
      </c>
      <c r="E14" t="s">
        <v>48</v>
      </c>
      <c r="F14">
        <v>6358</v>
      </c>
      <c r="G14" t="s">
        <v>49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35">
      <c r="A15">
        <v>14</v>
      </c>
      <c r="B15" t="s">
        <v>50</v>
      </c>
      <c r="C15">
        <v>138.19999999999999</v>
      </c>
      <c r="D15" t="s">
        <v>43</v>
      </c>
      <c r="E15" t="s">
        <v>18</v>
      </c>
      <c r="F15">
        <v>6357</v>
      </c>
      <c r="G15" t="s">
        <v>19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35">
      <c r="A16">
        <v>15</v>
      </c>
      <c r="B16" t="s">
        <v>51</v>
      </c>
      <c r="C16">
        <v>147.63999999999999</v>
      </c>
      <c r="D16" t="s">
        <v>43</v>
      </c>
      <c r="E16" t="s">
        <v>18</v>
      </c>
      <c r="F16">
        <v>6358</v>
      </c>
      <c r="G16" t="s">
        <v>19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17" spans="1:12" x14ac:dyDescent="0.35">
      <c r="A17">
        <v>16</v>
      </c>
      <c r="B17" t="s">
        <v>52</v>
      </c>
      <c r="C17">
        <v>157.71</v>
      </c>
      <c r="D17" t="s">
        <v>43</v>
      </c>
      <c r="E17" t="s">
        <v>18</v>
      </c>
      <c r="F17">
        <v>6358</v>
      </c>
      <c r="G17" t="s">
        <v>14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35">
      <c r="A18">
        <v>17</v>
      </c>
      <c r="B18" t="s">
        <v>53</v>
      </c>
      <c r="C18">
        <v>166.58</v>
      </c>
      <c r="D18" t="s">
        <v>17</v>
      </c>
      <c r="E18" t="s">
        <v>18</v>
      </c>
      <c r="F18">
        <v>6354</v>
      </c>
      <c r="G18" t="s">
        <v>49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35">
      <c r="A19">
        <v>18</v>
      </c>
      <c r="B19" t="s">
        <v>54</v>
      </c>
      <c r="C19">
        <v>175.91</v>
      </c>
      <c r="D19" t="s">
        <v>35</v>
      </c>
      <c r="E19" t="s">
        <v>38</v>
      </c>
      <c r="F19">
        <v>6349</v>
      </c>
      <c r="G19" t="s">
        <v>19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x14ac:dyDescent="0.35">
      <c r="A20">
        <v>19</v>
      </c>
      <c r="B20" t="s">
        <v>55</v>
      </c>
      <c r="C20">
        <v>185.96</v>
      </c>
      <c r="D20" t="s">
        <v>35</v>
      </c>
      <c r="E20" t="s">
        <v>38</v>
      </c>
      <c r="F20">
        <v>6349</v>
      </c>
      <c r="G20" t="s">
        <v>19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35">
      <c r="A21">
        <v>20</v>
      </c>
      <c r="B21" t="s">
        <v>56</v>
      </c>
      <c r="C21">
        <v>194.03</v>
      </c>
      <c r="D21" t="s">
        <v>17</v>
      </c>
      <c r="E21" t="s">
        <v>18</v>
      </c>
      <c r="F21">
        <v>6351</v>
      </c>
      <c r="G21" t="s">
        <v>49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35">
      <c r="A22">
        <v>21</v>
      </c>
      <c r="B22" t="s">
        <v>57</v>
      </c>
      <c r="C22">
        <v>207.21</v>
      </c>
      <c r="D22" t="s">
        <v>43</v>
      </c>
      <c r="E22" t="s">
        <v>18</v>
      </c>
      <c r="F22">
        <v>6360</v>
      </c>
      <c r="G22" t="s">
        <v>14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  <row r="23" spans="1:12" x14ac:dyDescent="0.35">
      <c r="A23">
        <v>22</v>
      </c>
      <c r="B23" t="s">
        <v>58</v>
      </c>
      <c r="C23">
        <v>216.84</v>
      </c>
      <c r="D23" t="s">
        <v>59</v>
      </c>
      <c r="E23" t="s">
        <v>60</v>
      </c>
      <c r="F23">
        <v>6370</v>
      </c>
      <c r="G23" t="s">
        <v>24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</row>
    <row r="24" spans="1:12" x14ac:dyDescent="0.35">
      <c r="A24">
        <v>23</v>
      </c>
      <c r="B24" t="s">
        <v>61</v>
      </c>
      <c r="C24">
        <v>224.11</v>
      </c>
      <c r="D24" t="s">
        <v>40</v>
      </c>
      <c r="E24" t="s">
        <v>48</v>
      </c>
      <c r="F24">
        <v>6377</v>
      </c>
      <c r="G24" t="s">
        <v>24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</row>
    <row r="25" spans="1:12" x14ac:dyDescent="0.35">
      <c r="A25">
        <v>24</v>
      </c>
      <c r="B25" t="s">
        <v>62</v>
      </c>
      <c r="C25">
        <v>236.59</v>
      </c>
      <c r="D25" t="s">
        <v>63</v>
      </c>
      <c r="E25" t="s">
        <v>48</v>
      </c>
      <c r="F25">
        <v>6391</v>
      </c>
      <c r="G25" t="s">
        <v>64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</row>
    <row r="26" spans="1:12" x14ac:dyDescent="0.35">
      <c r="A26">
        <v>25</v>
      </c>
      <c r="B26" t="s">
        <v>65</v>
      </c>
      <c r="C26">
        <v>244.35</v>
      </c>
      <c r="D26" t="s">
        <v>66</v>
      </c>
      <c r="E26" t="s">
        <v>48</v>
      </c>
      <c r="F26">
        <v>6388</v>
      </c>
      <c r="G26" t="s">
        <v>64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</row>
    <row r="27" spans="1:12" x14ac:dyDescent="0.35">
      <c r="A27">
        <v>26</v>
      </c>
      <c r="B27" t="s">
        <v>67</v>
      </c>
      <c r="C27">
        <v>255.05</v>
      </c>
      <c r="D27" t="s">
        <v>66</v>
      </c>
      <c r="E27" t="s">
        <v>60</v>
      </c>
      <c r="F27">
        <v>6387</v>
      </c>
      <c r="G27" t="s">
        <v>64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</row>
    <row r="28" spans="1:12" x14ac:dyDescent="0.35">
      <c r="A28">
        <v>27</v>
      </c>
      <c r="B28" t="s">
        <v>68</v>
      </c>
      <c r="C28">
        <v>266.27</v>
      </c>
      <c r="D28" t="s">
        <v>63</v>
      </c>
      <c r="E28" t="s">
        <v>48</v>
      </c>
      <c r="F28">
        <v>6396</v>
      </c>
      <c r="G28" t="s">
        <v>64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</row>
    <row r="29" spans="1:12" x14ac:dyDescent="0.35">
      <c r="A29">
        <v>28</v>
      </c>
      <c r="B29" t="s">
        <v>69</v>
      </c>
      <c r="C29">
        <v>276.52</v>
      </c>
      <c r="D29" t="s">
        <v>59</v>
      </c>
      <c r="E29" t="s">
        <v>33</v>
      </c>
      <c r="F29">
        <v>6369</v>
      </c>
      <c r="G29" t="s">
        <v>70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</row>
    <row r="30" spans="1:12" x14ac:dyDescent="0.35">
      <c r="A30">
        <v>29</v>
      </c>
      <c r="B30" t="s">
        <v>71</v>
      </c>
      <c r="C30">
        <v>285.36</v>
      </c>
      <c r="D30" t="s">
        <v>21</v>
      </c>
      <c r="E30" t="s">
        <v>72</v>
      </c>
      <c r="F30">
        <v>6363</v>
      </c>
      <c r="G30" t="s">
        <v>73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</row>
    <row r="31" spans="1:12" x14ac:dyDescent="0.35">
      <c r="A31">
        <v>30</v>
      </c>
      <c r="B31" t="s">
        <v>74</v>
      </c>
      <c r="C31">
        <v>294.7</v>
      </c>
      <c r="D31" t="s">
        <v>21</v>
      </c>
      <c r="E31" t="s">
        <v>72</v>
      </c>
      <c r="F31">
        <v>6363</v>
      </c>
      <c r="G31" t="s">
        <v>73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</row>
    <row r="32" spans="1:12" x14ac:dyDescent="0.35">
      <c r="A32">
        <v>31</v>
      </c>
      <c r="B32" t="s">
        <v>75</v>
      </c>
      <c r="C32">
        <v>304.3</v>
      </c>
      <c r="D32" t="s">
        <v>21</v>
      </c>
      <c r="E32" t="s">
        <v>72</v>
      </c>
      <c r="F32">
        <v>6363</v>
      </c>
      <c r="G32" t="s">
        <v>73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</row>
    <row r="33" spans="1:12" x14ac:dyDescent="0.35">
      <c r="A33">
        <v>32</v>
      </c>
      <c r="B33" t="s">
        <v>76</v>
      </c>
      <c r="C33">
        <v>314.29000000000002</v>
      </c>
      <c r="D33" t="s">
        <v>59</v>
      </c>
      <c r="E33" t="s">
        <v>72</v>
      </c>
      <c r="F33">
        <v>6365</v>
      </c>
      <c r="G33" t="s">
        <v>73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</row>
    <row r="34" spans="1:12" x14ac:dyDescent="0.35">
      <c r="A34">
        <v>33</v>
      </c>
      <c r="B34" t="s">
        <v>77</v>
      </c>
      <c r="C34">
        <v>324.58999999999997</v>
      </c>
      <c r="D34" t="s">
        <v>59</v>
      </c>
      <c r="E34" t="s">
        <v>27</v>
      </c>
      <c r="F34">
        <v>6365</v>
      </c>
      <c r="G34" t="s">
        <v>70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</row>
    <row r="35" spans="1:12" x14ac:dyDescent="0.35">
      <c r="A35">
        <v>34</v>
      </c>
      <c r="B35" t="s">
        <v>78</v>
      </c>
      <c r="C35">
        <v>334.62</v>
      </c>
      <c r="D35" t="s">
        <v>40</v>
      </c>
      <c r="E35" t="s">
        <v>33</v>
      </c>
      <c r="F35">
        <v>6374</v>
      </c>
      <c r="G35" t="s">
        <v>73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</row>
    <row r="36" spans="1:12" x14ac:dyDescent="0.35">
      <c r="A36">
        <v>35</v>
      </c>
      <c r="B36" t="s">
        <v>79</v>
      </c>
      <c r="C36">
        <v>345.42</v>
      </c>
      <c r="D36" t="s">
        <v>21</v>
      </c>
      <c r="E36" t="s">
        <v>72</v>
      </c>
      <c r="F36">
        <v>6363</v>
      </c>
      <c r="G36" t="s">
        <v>73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</row>
    <row r="37" spans="1:12" x14ac:dyDescent="0.35">
      <c r="A37">
        <v>36</v>
      </c>
      <c r="B37" t="s">
        <v>80</v>
      </c>
      <c r="C37">
        <v>352.92</v>
      </c>
      <c r="D37" t="s">
        <v>59</v>
      </c>
      <c r="E37" t="s">
        <v>72</v>
      </c>
      <c r="F37">
        <v>6368</v>
      </c>
      <c r="G37" t="s">
        <v>73</v>
      </c>
      <c r="H37" t="s">
        <v>15</v>
      </c>
      <c r="I37" t="s">
        <v>15</v>
      </c>
      <c r="J37" t="s">
        <v>15</v>
      </c>
      <c r="K37" t="s">
        <v>15</v>
      </c>
      <c r="L37" t="s">
        <v>15</v>
      </c>
    </row>
    <row r="38" spans="1:12" x14ac:dyDescent="0.35">
      <c r="A38">
        <v>37</v>
      </c>
      <c r="B38" t="s">
        <v>81</v>
      </c>
      <c r="C38">
        <v>364.46</v>
      </c>
      <c r="D38" t="s">
        <v>21</v>
      </c>
      <c r="E38" t="s">
        <v>30</v>
      </c>
      <c r="F38">
        <v>6362</v>
      </c>
      <c r="G38" t="s">
        <v>73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</row>
    <row r="39" spans="1:12" x14ac:dyDescent="0.35">
      <c r="A39">
        <v>38</v>
      </c>
      <c r="B39" t="s">
        <v>82</v>
      </c>
      <c r="C39">
        <v>372.16</v>
      </c>
      <c r="D39" t="s">
        <v>43</v>
      </c>
      <c r="E39" t="s">
        <v>83</v>
      </c>
      <c r="F39">
        <v>6356</v>
      </c>
      <c r="G39" t="s">
        <v>73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</row>
    <row r="40" spans="1:12" x14ac:dyDescent="0.35">
      <c r="A40">
        <v>39</v>
      </c>
      <c r="B40" t="s">
        <v>84</v>
      </c>
      <c r="C40">
        <v>384.22</v>
      </c>
      <c r="D40" t="s">
        <v>59</v>
      </c>
      <c r="E40" t="s">
        <v>72</v>
      </c>
      <c r="F40">
        <v>6366</v>
      </c>
      <c r="G40" t="s">
        <v>73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</row>
    <row r="41" spans="1:12" x14ac:dyDescent="0.35">
      <c r="A41">
        <v>40</v>
      </c>
      <c r="B41" t="s">
        <v>85</v>
      </c>
      <c r="C41">
        <v>392.31</v>
      </c>
      <c r="D41" t="s">
        <v>21</v>
      </c>
      <c r="E41" t="s">
        <v>72</v>
      </c>
      <c r="F41">
        <v>6363</v>
      </c>
      <c r="G41" t="s">
        <v>73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</row>
    <row r="42" spans="1:12" x14ac:dyDescent="0.35">
      <c r="A42">
        <v>41</v>
      </c>
      <c r="B42" t="s">
        <v>86</v>
      </c>
      <c r="C42">
        <v>401</v>
      </c>
      <c r="D42" t="s">
        <v>21</v>
      </c>
      <c r="E42" t="s">
        <v>83</v>
      </c>
      <c r="F42">
        <v>6361</v>
      </c>
      <c r="G42" t="s">
        <v>87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</row>
    <row r="43" spans="1:12" x14ac:dyDescent="0.35">
      <c r="A43">
        <v>42</v>
      </c>
      <c r="B43" t="s">
        <v>88</v>
      </c>
      <c r="C43">
        <v>413.86</v>
      </c>
      <c r="D43" t="s">
        <v>21</v>
      </c>
      <c r="E43" t="s">
        <v>30</v>
      </c>
      <c r="F43">
        <v>6362</v>
      </c>
      <c r="G43" t="s">
        <v>73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</row>
    <row r="44" spans="1:12" x14ac:dyDescent="0.35">
      <c r="A44">
        <v>43</v>
      </c>
      <c r="B44" t="s">
        <v>89</v>
      </c>
      <c r="C44">
        <v>422.7</v>
      </c>
      <c r="D44" t="s">
        <v>43</v>
      </c>
      <c r="E44" t="s">
        <v>90</v>
      </c>
      <c r="F44">
        <v>6352</v>
      </c>
      <c r="G44" t="s">
        <v>87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</row>
    <row r="45" spans="1:12" x14ac:dyDescent="0.35">
      <c r="A45">
        <v>44</v>
      </c>
      <c r="B45" t="s">
        <v>91</v>
      </c>
      <c r="C45">
        <v>432.08</v>
      </c>
      <c r="D45" t="s">
        <v>43</v>
      </c>
      <c r="E45" t="s">
        <v>90</v>
      </c>
      <c r="F45">
        <v>6352</v>
      </c>
      <c r="G45" t="s">
        <v>87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</row>
    <row r="46" spans="1:12" x14ac:dyDescent="0.35">
      <c r="A46">
        <v>45</v>
      </c>
      <c r="B46" t="s">
        <v>92</v>
      </c>
      <c r="C46">
        <v>445.71</v>
      </c>
      <c r="D46" t="s">
        <v>17</v>
      </c>
      <c r="E46" t="s">
        <v>90</v>
      </c>
      <c r="F46">
        <v>6347</v>
      </c>
      <c r="G46" t="s">
        <v>73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</row>
    <row r="47" spans="1:12" x14ac:dyDescent="0.35">
      <c r="A47">
        <v>46</v>
      </c>
      <c r="B47" t="s">
        <v>93</v>
      </c>
      <c r="C47">
        <v>450.65</v>
      </c>
      <c r="D47" t="s">
        <v>17</v>
      </c>
      <c r="E47" t="s">
        <v>13</v>
      </c>
      <c r="F47">
        <v>6349</v>
      </c>
      <c r="G47" t="s">
        <v>87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</row>
    <row r="48" spans="1:12" x14ac:dyDescent="0.35">
      <c r="A48">
        <v>47</v>
      </c>
      <c r="B48" t="s">
        <v>94</v>
      </c>
      <c r="C48">
        <v>460.44</v>
      </c>
      <c r="D48" t="s">
        <v>17</v>
      </c>
      <c r="E48" t="s">
        <v>13</v>
      </c>
      <c r="F48">
        <v>6350</v>
      </c>
      <c r="G48" t="s">
        <v>87</v>
      </c>
      <c r="H48" t="s">
        <v>15</v>
      </c>
      <c r="I48" t="s">
        <v>15</v>
      </c>
      <c r="J48" t="s">
        <v>15</v>
      </c>
      <c r="K48" t="s">
        <v>15</v>
      </c>
      <c r="L48" t="s">
        <v>15</v>
      </c>
    </row>
    <row r="49" spans="1:12" x14ac:dyDescent="0.35">
      <c r="A49">
        <v>48</v>
      </c>
      <c r="B49" t="s">
        <v>95</v>
      </c>
      <c r="C49">
        <v>475.72</v>
      </c>
      <c r="D49" t="s">
        <v>32</v>
      </c>
      <c r="E49" t="s">
        <v>96</v>
      </c>
      <c r="F49">
        <v>6335</v>
      </c>
      <c r="G49" t="s">
        <v>87</v>
      </c>
      <c r="H49" t="s">
        <v>15</v>
      </c>
      <c r="I49" t="s">
        <v>15</v>
      </c>
      <c r="J49" t="s">
        <v>15</v>
      </c>
      <c r="K49" t="s">
        <v>15</v>
      </c>
      <c r="L49" t="s">
        <v>15</v>
      </c>
    </row>
    <row r="50" spans="1:12" x14ac:dyDescent="0.35">
      <c r="A50">
        <v>49</v>
      </c>
      <c r="B50" t="s">
        <v>97</v>
      </c>
      <c r="C50">
        <v>480.78</v>
      </c>
      <c r="D50" t="s">
        <v>35</v>
      </c>
      <c r="E50" t="s">
        <v>98</v>
      </c>
      <c r="F50">
        <v>6340</v>
      </c>
      <c r="G50" t="s">
        <v>87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</row>
    <row r="51" spans="1:12" x14ac:dyDescent="0.35">
      <c r="A51">
        <v>50</v>
      </c>
      <c r="B51" t="s">
        <v>99</v>
      </c>
      <c r="C51">
        <v>491.19</v>
      </c>
      <c r="D51" t="s">
        <v>35</v>
      </c>
      <c r="E51" t="s">
        <v>98</v>
      </c>
      <c r="F51">
        <v>6340</v>
      </c>
      <c r="G51" t="s">
        <v>87</v>
      </c>
      <c r="H51" t="s">
        <v>15</v>
      </c>
      <c r="I51" t="s">
        <v>15</v>
      </c>
      <c r="J51" t="s">
        <v>15</v>
      </c>
      <c r="K51" t="s">
        <v>15</v>
      </c>
      <c r="L51" t="s">
        <v>15</v>
      </c>
    </row>
    <row r="52" spans="1:12" x14ac:dyDescent="0.35">
      <c r="A52">
        <v>51</v>
      </c>
      <c r="B52" t="s">
        <v>100</v>
      </c>
      <c r="C52">
        <v>501.71</v>
      </c>
      <c r="D52" t="s">
        <v>35</v>
      </c>
      <c r="E52" t="s">
        <v>96</v>
      </c>
      <c r="F52">
        <v>6341</v>
      </c>
      <c r="G52" t="s">
        <v>87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</row>
    <row r="53" spans="1:12" x14ac:dyDescent="0.35">
      <c r="A53">
        <v>52</v>
      </c>
      <c r="B53" t="s">
        <v>101</v>
      </c>
      <c r="C53">
        <v>507.18</v>
      </c>
      <c r="D53" t="s">
        <v>35</v>
      </c>
      <c r="E53" t="s">
        <v>13</v>
      </c>
      <c r="F53">
        <v>6342</v>
      </c>
      <c r="G53" t="s">
        <v>73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</row>
    <row r="54" spans="1:12" x14ac:dyDescent="0.35">
      <c r="A54">
        <v>53</v>
      </c>
      <c r="B54" t="s">
        <v>102</v>
      </c>
      <c r="C54">
        <v>523.78</v>
      </c>
      <c r="D54" t="s">
        <v>32</v>
      </c>
      <c r="E54" t="s">
        <v>96</v>
      </c>
      <c r="F54">
        <v>6334</v>
      </c>
      <c r="G54" t="s">
        <v>87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</row>
    <row r="55" spans="1:12" x14ac:dyDescent="0.35">
      <c r="A55">
        <v>54</v>
      </c>
      <c r="B55" t="s">
        <v>103</v>
      </c>
      <c r="C55">
        <v>535.15</v>
      </c>
      <c r="D55" t="s">
        <v>32</v>
      </c>
      <c r="E55" t="s">
        <v>98</v>
      </c>
      <c r="F55">
        <v>6336</v>
      </c>
      <c r="G55" t="s">
        <v>73</v>
      </c>
      <c r="H55" t="s">
        <v>15</v>
      </c>
      <c r="I55" t="s">
        <v>15</v>
      </c>
      <c r="J55" t="s">
        <v>15</v>
      </c>
      <c r="K55" t="s">
        <v>15</v>
      </c>
      <c r="L55" t="s">
        <v>15</v>
      </c>
    </row>
    <row r="56" spans="1:12" x14ac:dyDescent="0.35">
      <c r="A56">
        <v>55</v>
      </c>
      <c r="B56" t="s">
        <v>104</v>
      </c>
      <c r="C56">
        <v>540.88</v>
      </c>
      <c r="D56" t="s">
        <v>32</v>
      </c>
      <c r="E56" t="s">
        <v>96</v>
      </c>
      <c r="F56">
        <v>6335</v>
      </c>
      <c r="G56" t="s">
        <v>87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</row>
    <row r="57" spans="1:12" x14ac:dyDescent="0.35">
      <c r="A57">
        <v>56</v>
      </c>
      <c r="B57" t="s">
        <v>105</v>
      </c>
      <c r="C57">
        <v>552.6</v>
      </c>
      <c r="D57" t="s">
        <v>32</v>
      </c>
      <c r="E57" t="s">
        <v>98</v>
      </c>
      <c r="F57">
        <v>6335</v>
      </c>
      <c r="G57" t="s">
        <v>73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</row>
    <row r="58" spans="1:12" x14ac:dyDescent="0.35">
      <c r="A58">
        <v>57</v>
      </c>
      <c r="B58" t="s">
        <v>106</v>
      </c>
      <c r="C58">
        <v>564.53</v>
      </c>
      <c r="D58" t="s">
        <v>32</v>
      </c>
      <c r="E58" t="s">
        <v>98</v>
      </c>
      <c r="F58">
        <v>6336</v>
      </c>
      <c r="G58" t="s">
        <v>73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</row>
    <row r="59" spans="1:12" x14ac:dyDescent="0.35">
      <c r="A59">
        <v>58</v>
      </c>
      <c r="B59" t="s">
        <v>107</v>
      </c>
      <c r="C59">
        <v>577.23</v>
      </c>
      <c r="D59" t="s">
        <v>32</v>
      </c>
      <c r="E59" t="s">
        <v>108</v>
      </c>
      <c r="F59">
        <v>6335</v>
      </c>
      <c r="G59" t="s">
        <v>87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</row>
    <row r="60" spans="1:12" x14ac:dyDescent="0.35">
      <c r="A60">
        <v>59</v>
      </c>
      <c r="B60" t="s">
        <v>109</v>
      </c>
      <c r="C60">
        <v>577.21</v>
      </c>
      <c r="D60" t="s">
        <v>32</v>
      </c>
      <c r="E60" t="s">
        <v>96</v>
      </c>
      <c r="F60">
        <v>6336</v>
      </c>
      <c r="G60" t="s">
        <v>87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</row>
    <row r="61" spans="1:12" x14ac:dyDescent="0.35">
      <c r="A61">
        <v>60</v>
      </c>
      <c r="B61" t="s">
        <v>110</v>
      </c>
      <c r="C61">
        <v>589.70000000000005</v>
      </c>
      <c r="D61" t="s">
        <v>35</v>
      </c>
      <c r="E61" t="s">
        <v>96</v>
      </c>
      <c r="F61">
        <v>6341</v>
      </c>
      <c r="G61" t="s">
        <v>87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</row>
    <row r="62" spans="1:12" x14ac:dyDescent="0.35">
      <c r="A62">
        <v>61</v>
      </c>
      <c r="B62" t="s">
        <v>111</v>
      </c>
      <c r="C62">
        <v>601.97</v>
      </c>
      <c r="D62" t="s">
        <v>32</v>
      </c>
      <c r="E62" t="s">
        <v>108</v>
      </c>
      <c r="F62">
        <v>6336</v>
      </c>
      <c r="G62" t="s">
        <v>87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</row>
    <row r="63" spans="1:12" x14ac:dyDescent="0.35">
      <c r="A63">
        <v>62</v>
      </c>
      <c r="B63" t="s">
        <v>112</v>
      </c>
      <c r="C63">
        <v>615.4</v>
      </c>
      <c r="D63" t="s">
        <v>26</v>
      </c>
      <c r="E63" t="s">
        <v>113</v>
      </c>
      <c r="F63">
        <v>6330</v>
      </c>
      <c r="G63" t="s">
        <v>87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</row>
    <row r="64" spans="1:12" x14ac:dyDescent="0.35">
      <c r="A64">
        <v>63</v>
      </c>
      <c r="B64" t="s">
        <v>114</v>
      </c>
      <c r="C64">
        <v>621.84</v>
      </c>
      <c r="D64" t="s">
        <v>26</v>
      </c>
      <c r="E64" t="s">
        <v>108</v>
      </c>
      <c r="F64">
        <v>6332</v>
      </c>
      <c r="G64" t="s">
        <v>87</v>
      </c>
      <c r="H64" t="s">
        <v>15</v>
      </c>
      <c r="I64" t="s">
        <v>15</v>
      </c>
      <c r="J64" t="s">
        <v>15</v>
      </c>
      <c r="K64" t="s">
        <v>15</v>
      </c>
      <c r="L64" t="s">
        <v>15</v>
      </c>
    </row>
    <row r="65" spans="1:12" x14ac:dyDescent="0.35">
      <c r="A65">
        <v>64</v>
      </c>
      <c r="B65" t="s">
        <v>115</v>
      </c>
      <c r="C65">
        <v>628.49</v>
      </c>
      <c r="D65" t="s">
        <v>32</v>
      </c>
      <c r="E65" t="s">
        <v>108</v>
      </c>
      <c r="F65">
        <v>6332</v>
      </c>
      <c r="G65" t="s">
        <v>87</v>
      </c>
      <c r="H65" t="s">
        <v>15</v>
      </c>
      <c r="I65" t="s">
        <v>15</v>
      </c>
      <c r="J65" t="s">
        <v>15</v>
      </c>
      <c r="K65" t="s">
        <v>15</v>
      </c>
      <c r="L65" t="s">
        <v>15</v>
      </c>
    </row>
    <row r="66" spans="1:12" x14ac:dyDescent="0.35">
      <c r="A66">
        <v>65</v>
      </c>
      <c r="B66" t="s">
        <v>116</v>
      </c>
      <c r="C66">
        <v>641.65</v>
      </c>
      <c r="D66" t="s">
        <v>26</v>
      </c>
      <c r="E66" t="s">
        <v>108</v>
      </c>
      <c r="F66">
        <v>6329</v>
      </c>
      <c r="G66" t="s">
        <v>87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</row>
    <row r="67" spans="1:12" x14ac:dyDescent="0.35">
      <c r="A67">
        <v>66</v>
      </c>
      <c r="B67" t="s">
        <v>117</v>
      </c>
      <c r="C67">
        <v>648.01</v>
      </c>
      <c r="D67" t="s">
        <v>26</v>
      </c>
      <c r="E67" t="s">
        <v>108</v>
      </c>
      <c r="F67">
        <v>6329</v>
      </c>
      <c r="G67" t="s">
        <v>87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</row>
    <row r="68" spans="1:12" x14ac:dyDescent="0.35">
      <c r="A68">
        <v>67</v>
      </c>
      <c r="B68" t="s">
        <v>118</v>
      </c>
      <c r="C68">
        <v>661.97</v>
      </c>
      <c r="D68" t="s">
        <v>29</v>
      </c>
      <c r="E68" t="s">
        <v>119</v>
      </c>
      <c r="F68">
        <v>6324</v>
      </c>
      <c r="G68" t="s">
        <v>120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</row>
    <row r="69" spans="1:12" x14ac:dyDescent="0.35">
      <c r="A69">
        <v>68</v>
      </c>
      <c r="B69" t="s">
        <v>121</v>
      </c>
      <c r="C69">
        <v>668.6</v>
      </c>
      <c r="D69" t="s">
        <v>26</v>
      </c>
      <c r="E69" t="s">
        <v>108</v>
      </c>
      <c r="F69">
        <v>6330</v>
      </c>
      <c r="G69" t="s">
        <v>87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</row>
    <row r="70" spans="1:12" x14ac:dyDescent="0.35">
      <c r="A70">
        <v>69</v>
      </c>
      <c r="B70" t="s">
        <v>122</v>
      </c>
      <c r="C70">
        <v>682.71</v>
      </c>
      <c r="D70" t="s">
        <v>26</v>
      </c>
      <c r="E70" t="s">
        <v>113</v>
      </c>
      <c r="F70">
        <v>6327</v>
      </c>
      <c r="G70" t="s">
        <v>87</v>
      </c>
      <c r="H70" t="s">
        <v>15</v>
      </c>
      <c r="I70" t="s">
        <v>15</v>
      </c>
      <c r="J70" t="s">
        <v>15</v>
      </c>
      <c r="K70" t="s">
        <v>15</v>
      </c>
      <c r="L70" t="s">
        <v>15</v>
      </c>
    </row>
    <row r="71" spans="1:12" x14ac:dyDescent="0.35">
      <c r="A71">
        <v>70</v>
      </c>
      <c r="B71" t="s">
        <v>123</v>
      </c>
      <c r="C71">
        <v>689.93</v>
      </c>
      <c r="D71" t="s">
        <v>26</v>
      </c>
      <c r="E71" t="s">
        <v>113</v>
      </c>
      <c r="F71">
        <v>6328</v>
      </c>
      <c r="G71" t="s">
        <v>87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</row>
    <row r="72" spans="1:12" x14ac:dyDescent="0.35">
      <c r="A72">
        <v>71</v>
      </c>
      <c r="B72" t="s">
        <v>124</v>
      </c>
      <c r="C72">
        <v>696.82</v>
      </c>
      <c r="D72" t="s">
        <v>26</v>
      </c>
      <c r="E72" t="s">
        <v>119</v>
      </c>
      <c r="F72">
        <v>6327</v>
      </c>
      <c r="G72" t="s">
        <v>87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</row>
    <row r="73" spans="1:12" x14ac:dyDescent="0.35">
      <c r="A73">
        <v>72</v>
      </c>
      <c r="B73" t="s">
        <v>125</v>
      </c>
      <c r="C73">
        <v>711.26</v>
      </c>
      <c r="D73" t="s">
        <v>29</v>
      </c>
      <c r="E73" t="s">
        <v>119</v>
      </c>
      <c r="F73">
        <v>6325</v>
      </c>
      <c r="G73" t="s">
        <v>87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</row>
    <row r="74" spans="1:12" x14ac:dyDescent="0.35">
      <c r="A74">
        <v>73</v>
      </c>
      <c r="B74" t="s">
        <v>126</v>
      </c>
      <c r="C74">
        <v>718.36</v>
      </c>
      <c r="D74" t="s">
        <v>32</v>
      </c>
      <c r="E74" t="s">
        <v>113</v>
      </c>
      <c r="F74">
        <v>6334</v>
      </c>
      <c r="G74" t="s">
        <v>120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</row>
    <row r="75" spans="1:12" x14ac:dyDescent="0.35">
      <c r="A75">
        <v>74</v>
      </c>
      <c r="B75" t="s">
        <v>127</v>
      </c>
      <c r="C75">
        <v>733.96</v>
      </c>
      <c r="D75" t="s">
        <v>32</v>
      </c>
      <c r="E75" t="s">
        <v>113</v>
      </c>
      <c r="F75">
        <v>6333</v>
      </c>
      <c r="G75" t="s">
        <v>120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</row>
    <row r="76" spans="1:12" x14ac:dyDescent="0.35">
      <c r="A76">
        <v>75</v>
      </c>
      <c r="B76" t="s">
        <v>128</v>
      </c>
      <c r="C76">
        <v>734.21</v>
      </c>
      <c r="D76" t="s">
        <v>26</v>
      </c>
      <c r="E76" t="s">
        <v>108</v>
      </c>
      <c r="F76">
        <v>6331</v>
      </c>
      <c r="G76" t="s">
        <v>87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</row>
    <row r="77" spans="1:12" x14ac:dyDescent="0.35">
      <c r="A77">
        <v>76</v>
      </c>
      <c r="B77" t="s">
        <v>129</v>
      </c>
      <c r="C77">
        <v>748.61</v>
      </c>
      <c r="D77" t="s">
        <v>29</v>
      </c>
      <c r="E77" t="s">
        <v>113</v>
      </c>
      <c r="F77">
        <v>6324</v>
      </c>
      <c r="G77" t="s">
        <v>87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</row>
    <row r="78" spans="1:12" x14ac:dyDescent="0.35">
      <c r="A78">
        <v>77</v>
      </c>
      <c r="B78" t="s">
        <v>130</v>
      </c>
      <c r="C78">
        <v>757.89</v>
      </c>
      <c r="D78" t="s">
        <v>26</v>
      </c>
      <c r="E78" t="s">
        <v>131</v>
      </c>
      <c r="F78">
        <v>6326</v>
      </c>
      <c r="G78" t="s">
        <v>120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</row>
    <row r="79" spans="1:12" x14ac:dyDescent="0.35">
      <c r="A79">
        <v>78</v>
      </c>
      <c r="B79" t="s">
        <v>132</v>
      </c>
      <c r="C79">
        <v>765.52</v>
      </c>
      <c r="D79" t="s">
        <v>29</v>
      </c>
      <c r="E79" t="s">
        <v>133</v>
      </c>
      <c r="F79">
        <v>6324</v>
      </c>
      <c r="G79" t="s">
        <v>120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</row>
    <row r="80" spans="1:12" x14ac:dyDescent="0.35">
      <c r="A80">
        <v>79</v>
      </c>
      <c r="B80" t="s">
        <v>134</v>
      </c>
      <c r="C80">
        <v>781.59</v>
      </c>
      <c r="D80" t="s">
        <v>26</v>
      </c>
      <c r="E80" t="s">
        <v>131</v>
      </c>
      <c r="F80">
        <v>6330</v>
      </c>
      <c r="G80" t="s">
        <v>135</v>
      </c>
      <c r="H80" t="s">
        <v>15</v>
      </c>
      <c r="I80" t="s">
        <v>15</v>
      </c>
      <c r="J80" t="s">
        <v>15</v>
      </c>
      <c r="K80" t="s">
        <v>15</v>
      </c>
      <c r="L80" t="s">
        <v>15</v>
      </c>
    </row>
    <row r="81" spans="1:12" x14ac:dyDescent="0.35">
      <c r="A81">
        <v>80</v>
      </c>
      <c r="B81" t="s">
        <v>136</v>
      </c>
      <c r="C81">
        <v>781.94</v>
      </c>
      <c r="D81" t="s">
        <v>32</v>
      </c>
      <c r="E81" t="s">
        <v>131</v>
      </c>
      <c r="F81">
        <v>6332</v>
      </c>
      <c r="G81" t="s">
        <v>135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</row>
    <row r="82" spans="1:12" x14ac:dyDescent="0.35">
      <c r="A82">
        <v>81</v>
      </c>
      <c r="B82" t="s">
        <v>137</v>
      </c>
      <c r="C82">
        <v>799.18</v>
      </c>
      <c r="D82" t="s">
        <v>35</v>
      </c>
      <c r="E82" t="s">
        <v>138</v>
      </c>
      <c r="F82">
        <v>6338</v>
      </c>
      <c r="G82" t="s">
        <v>139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</row>
    <row r="83" spans="1:12" x14ac:dyDescent="0.35">
      <c r="A83">
        <v>82</v>
      </c>
      <c r="B83" t="s">
        <v>140</v>
      </c>
      <c r="C83">
        <v>805.45</v>
      </c>
      <c r="D83" t="s">
        <v>35</v>
      </c>
      <c r="E83" t="s">
        <v>131</v>
      </c>
      <c r="F83">
        <v>6339</v>
      </c>
      <c r="G83" t="s">
        <v>139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</row>
    <row r="84" spans="1:12" x14ac:dyDescent="0.35">
      <c r="A84">
        <v>83</v>
      </c>
      <c r="B84" t="s">
        <v>141</v>
      </c>
      <c r="C84">
        <v>812.33</v>
      </c>
      <c r="D84" t="s">
        <v>35</v>
      </c>
      <c r="E84" t="s">
        <v>133</v>
      </c>
      <c r="F84">
        <v>6339</v>
      </c>
      <c r="G84" t="s">
        <v>135</v>
      </c>
      <c r="H84" t="s">
        <v>15</v>
      </c>
      <c r="I84" t="s">
        <v>15</v>
      </c>
      <c r="J84" t="s">
        <v>15</v>
      </c>
      <c r="K84" t="s">
        <v>15</v>
      </c>
      <c r="L84" t="s">
        <v>15</v>
      </c>
    </row>
    <row r="85" spans="1:12" x14ac:dyDescent="0.35">
      <c r="A85">
        <v>84</v>
      </c>
      <c r="B85" t="s">
        <v>142</v>
      </c>
      <c r="C85">
        <v>830.52</v>
      </c>
      <c r="D85" t="s">
        <v>32</v>
      </c>
      <c r="E85" t="s">
        <v>133</v>
      </c>
      <c r="F85">
        <v>6336</v>
      </c>
      <c r="G85" t="s">
        <v>135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</row>
    <row r="86" spans="1:12" x14ac:dyDescent="0.35">
      <c r="A86">
        <v>85</v>
      </c>
      <c r="B86" t="s">
        <v>143</v>
      </c>
      <c r="C86">
        <v>831.6</v>
      </c>
      <c r="D86" t="s">
        <v>35</v>
      </c>
      <c r="E86" t="s">
        <v>119</v>
      </c>
      <c r="F86">
        <v>6338</v>
      </c>
      <c r="G86" t="s">
        <v>135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</row>
    <row r="87" spans="1:12" x14ac:dyDescent="0.35">
      <c r="A87">
        <v>86</v>
      </c>
      <c r="B87" t="s">
        <v>144</v>
      </c>
      <c r="C87">
        <v>837.98</v>
      </c>
      <c r="D87" t="s">
        <v>35</v>
      </c>
      <c r="E87" t="s">
        <v>131</v>
      </c>
      <c r="F87">
        <v>6338</v>
      </c>
      <c r="G87" t="s">
        <v>139</v>
      </c>
      <c r="H87" t="s">
        <v>15</v>
      </c>
      <c r="I87" t="s">
        <v>15</v>
      </c>
      <c r="J87" t="s">
        <v>15</v>
      </c>
      <c r="K87" t="s">
        <v>15</v>
      </c>
      <c r="L87" t="s">
        <v>15</v>
      </c>
    </row>
    <row r="88" spans="1:12" x14ac:dyDescent="0.35">
      <c r="A88">
        <v>87</v>
      </c>
      <c r="B88" t="s">
        <v>145</v>
      </c>
      <c r="C88">
        <v>856.79</v>
      </c>
      <c r="D88" t="s">
        <v>35</v>
      </c>
      <c r="E88" t="s">
        <v>133</v>
      </c>
      <c r="F88">
        <v>6337</v>
      </c>
      <c r="G88" t="s">
        <v>135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</row>
    <row r="89" spans="1:12" x14ac:dyDescent="0.35">
      <c r="A89">
        <v>88</v>
      </c>
      <c r="B89" t="s">
        <v>146</v>
      </c>
      <c r="C89">
        <v>863.26</v>
      </c>
      <c r="D89" t="s">
        <v>32</v>
      </c>
      <c r="E89" t="s">
        <v>133</v>
      </c>
      <c r="F89">
        <v>6334</v>
      </c>
      <c r="G89" t="s">
        <v>135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</row>
    <row r="90" spans="1:12" x14ac:dyDescent="0.35">
      <c r="A90">
        <v>89</v>
      </c>
      <c r="B90" t="s">
        <v>147</v>
      </c>
      <c r="C90">
        <v>872.98</v>
      </c>
      <c r="D90" t="s">
        <v>17</v>
      </c>
      <c r="E90" t="s">
        <v>119</v>
      </c>
      <c r="F90">
        <v>6343</v>
      </c>
      <c r="G90" t="s">
        <v>135</v>
      </c>
      <c r="H90" t="s">
        <v>15</v>
      </c>
      <c r="I90" t="s">
        <v>15</v>
      </c>
      <c r="J90" t="s">
        <v>15</v>
      </c>
      <c r="K90" t="s">
        <v>15</v>
      </c>
      <c r="L90" t="s">
        <v>15</v>
      </c>
    </row>
    <row r="91" spans="1:12" x14ac:dyDescent="0.35">
      <c r="A91">
        <v>90</v>
      </c>
      <c r="B91" t="s">
        <v>148</v>
      </c>
      <c r="C91">
        <v>884.64</v>
      </c>
      <c r="D91" t="s">
        <v>17</v>
      </c>
      <c r="E91" t="s">
        <v>119</v>
      </c>
      <c r="F91">
        <v>6343</v>
      </c>
      <c r="G91" t="s">
        <v>135</v>
      </c>
      <c r="H91" t="s">
        <v>15</v>
      </c>
      <c r="I91" t="s">
        <v>15</v>
      </c>
      <c r="J91" t="s">
        <v>15</v>
      </c>
      <c r="K91" t="s">
        <v>15</v>
      </c>
      <c r="L91" t="s">
        <v>15</v>
      </c>
    </row>
    <row r="92" spans="1:12" x14ac:dyDescent="0.35">
      <c r="A92">
        <v>91</v>
      </c>
      <c r="B92" t="s">
        <v>149</v>
      </c>
      <c r="C92">
        <v>891.78</v>
      </c>
      <c r="D92" t="s">
        <v>17</v>
      </c>
      <c r="E92" t="s">
        <v>113</v>
      </c>
      <c r="F92">
        <v>6345</v>
      </c>
      <c r="G92" t="s">
        <v>135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</row>
    <row r="93" spans="1:12" x14ac:dyDescent="0.35">
      <c r="A93">
        <v>92</v>
      </c>
      <c r="B93" t="s">
        <v>150</v>
      </c>
      <c r="C93">
        <v>903.39</v>
      </c>
      <c r="D93" t="s">
        <v>17</v>
      </c>
      <c r="E93" t="s">
        <v>119</v>
      </c>
      <c r="F93">
        <v>6345</v>
      </c>
      <c r="G93" t="s">
        <v>135</v>
      </c>
      <c r="H93" t="s">
        <v>15</v>
      </c>
      <c r="I93" t="s">
        <v>15</v>
      </c>
      <c r="J93" t="s">
        <v>15</v>
      </c>
      <c r="K93" t="s">
        <v>15</v>
      </c>
      <c r="L93" t="s">
        <v>15</v>
      </c>
    </row>
    <row r="94" spans="1:12" x14ac:dyDescent="0.35">
      <c r="A94">
        <v>93</v>
      </c>
      <c r="B94" t="s">
        <v>151</v>
      </c>
      <c r="C94">
        <v>912.26</v>
      </c>
      <c r="D94" t="s">
        <v>17</v>
      </c>
      <c r="E94" t="s">
        <v>119</v>
      </c>
      <c r="F94">
        <v>6347</v>
      </c>
      <c r="G94" t="s">
        <v>135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</row>
    <row r="95" spans="1:12" x14ac:dyDescent="0.35">
      <c r="A95">
        <v>94</v>
      </c>
      <c r="B95" t="s">
        <v>152</v>
      </c>
      <c r="C95">
        <v>922.13</v>
      </c>
      <c r="D95" t="s">
        <v>17</v>
      </c>
      <c r="E95" t="s">
        <v>119</v>
      </c>
      <c r="F95">
        <v>6344</v>
      </c>
      <c r="G95" t="s">
        <v>135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</row>
    <row r="96" spans="1:12" x14ac:dyDescent="0.35">
      <c r="A96">
        <v>95</v>
      </c>
      <c r="B96" t="s">
        <v>153</v>
      </c>
      <c r="C96">
        <v>931.82</v>
      </c>
      <c r="D96" t="s">
        <v>17</v>
      </c>
      <c r="E96" t="s">
        <v>113</v>
      </c>
      <c r="F96">
        <v>6344</v>
      </c>
      <c r="G96" t="s">
        <v>120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</row>
    <row r="97" spans="1:12" x14ac:dyDescent="0.35">
      <c r="A97">
        <v>96</v>
      </c>
      <c r="B97" t="s">
        <v>154</v>
      </c>
      <c r="C97">
        <v>940.74</v>
      </c>
      <c r="D97" t="s">
        <v>17</v>
      </c>
      <c r="E97" t="s">
        <v>119</v>
      </c>
      <c r="F97">
        <v>6346</v>
      </c>
      <c r="G97" t="s">
        <v>135</v>
      </c>
      <c r="H97" t="s">
        <v>15</v>
      </c>
      <c r="I97" t="s">
        <v>15</v>
      </c>
      <c r="J97" t="s">
        <v>15</v>
      </c>
      <c r="K97" t="s">
        <v>15</v>
      </c>
      <c r="L97" t="s">
        <v>15</v>
      </c>
    </row>
    <row r="98" spans="1:12" x14ac:dyDescent="0.35">
      <c r="A98">
        <v>97</v>
      </c>
      <c r="B98" t="s">
        <v>155</v>
      </c>
      <c r="C98">
        <v>951.3</v>
      </c>
      <c r="D98" t="s">
        <v>17</v>
      </c>
      <c r="E98" t="s">
        <v>113</v>
      </c>
      <c r="F98">
        <v>6347</v>
      </c>
      <c r="G98" t="s">
        <v>135</v>
      </c>
      <c r="H98" t="s">
        <v>15</v>
      </c>
      <c r="I98" t="s">
        <v>15</v>
      </c>
      <c r="J98" t="s">
        <v>15</v>
      </c>
      <c r="K98" t="s">
        <v>15</v>
      </c>
      <c r="L98" t="s">
        <v>15</v>
      </c>
    </row>
    <row r="99" spans="1:12" x14ac:dyDescent="0.35">
      <c r="A99">
        <v>98</v>
      </c>
      <c r="B99" t="s">
        <v>156</v>
      </c>
      <c r="C99">
        <v>955.86</v>
      </c>
      <c r="D99" t="s">
        <v>43</v>
      </c>
      <c r="E99" t="s">
        <v>113</v>
      </c>
      <c r="F99">
        <v>6350</v>
      </c>
      <c r="G99" t="s">
        <v>135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</row>
    <row r="100" spans="1:12" x14ac:dyDescent="0.35">
      <c r="A100">
        <v>99</v>
      </c>
      <c r="B100" t="s">
        <v>157</v>
      </c>
      <c r="C100">
        <v>965.98</v>
      </c>
      <c r="D100" t="s">
        <v>17</v>
      </c>
      <c r="E100" t="s">
        <v>113</v>
      </c>
      <c r="F100">
        <v>6347</v>
      </c>
      <c r="G100" t="s">
        <v>135</v>
      </c>
      <c r="H100" t="s">
        <v>15</v>
      </c>
      <c r="I100" t="s">
        <v>15</v>
      </c>
      <c r="J100" t="s">
        <v>15</v>
      </c>
      <c r="K100" t="s">
        <v>15</v>
      </c>
      <c r="L100" t="s">
        <v>15</v>
      </c>
    </row>
    <row r="101" spans="1:12" x14ac:dyDescent="0.35">
      <c r="A101">
        <v>100</v>
      </c>
      <c r="B101" t="s">
        <v>158</v>
      </c>
      <c r="C101">
        <v>980.85</v>
      </c>
      <c r="D101" t="s">
        <v>17</v>
      </c>
      <c r="E101" t="s">
        <v>113</v>
      </c>
      <c r="F101">
        <v>6345</v>
      </c>
      <c r="G101" t="s">
        <v>135</v>
      </c>
      <c r="H101" t="s">
        <v>15</v>
      </c>
      <c r="I101" t="s">
        <v>15</v>
      </c>
      <c r="J101" t="s">
        <v>15</v>
      </c>
      <c r="K101" t="s">
        <v>15</v>
      </c>
      <c r="L101" t="s">
        <v>15</v>
      </c>
    </row>
    <row r="102" spans="1:12" x14ac:dyDescent="0.35">
      <c r="A102">
        <v>101</v>
      </c>
      <c r="B102" t="s">
        <v>159</v>
      </c>
      <c r="C102">
        <v>984.49</v>
      </c>
      <c r="D102" t="s">
        <v>35</v>
      </c>
      <c r="E102" t="s">
        <v>113</v>
      </c>
      <c r="F102">
        <v>6342</v>
      </c>
      <c r="G102" t="s">
        <v>135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</row>
    <row r="103" spans="1:12" x14ac:dyDescent="0.35">
      <c r="A103">
        <v>102</v>
      </c>
      <c r="B103" t="s">
        <v>160</v>
      </c>
      <c r="C103">
        <v>990.09</v>
      </c>
      <c r="D103" t="s">
        <v>17</v>
      </c>
      <c r="E103" t="s">
        <v>113</v>
      </c>
      <c r="F103">
        <v>6344</v>
      </c>
      <c r="G103" t="s">
        <v>135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</row>
    <row r="104" spans="1:12" x14ac:dyDescent="0.35">
      <c r="A104">
        <v>103</v>
      </c>
      <c r="B104" t="s">
        <v>161</v>
      </c>
      <c r="C104">
        <v>983.06</v>
      </c>
      <c r="D104" t="s">
        <v>17</v>
      </c>
      <c r="E104" t="s">
        <v>108</v>
      </c>
      <c r="F104">
        <v>6346</v>
      </c>
      <c r="G104" t="s">
        <v>120</v>
      </c>
      <c r="H104" t="s">
        <v>15</v>
      </c>
      <c r="I104" t="s">
        <v>15</v>
      </c>
      <c r="J104" t="s">
        <v>15</v>
      </c>
      <c r="K104" t="s">
        <v>15</v>
      </c>
      <c r="L104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DB87-52C0-490B-9AB1-C221D2CBC039}">
  <dimension ref="A1:L22"/>
  <sheetViews>
    <sheetView workbookViewId="0">
      <selection activeCell="C8" sqref="C8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162</v>
      </c>
      <c r="C2" t="s">
        <v>163</v>
      </c>
      <c r="D2" t="s">
        <v>164</v>
      </c>
      <c r="E2" t="s">
        <v>165</v>
      </c>
      <c r="F2">
        <v>8616</v>
      </c>
      <c r="G2" t="s">
        <v>166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167</v>
      </c>
      <c r="C3" t="s">
        <v>168</v>
      </c>
      <c r="D3" t="s">
        <v>169</v>
      </c>
      <c r="E3" t="s">
        <v>170</v>
      </c>
      <c r="F3">
        <v>6486</v>
      </c>
      <c r="G3" t="s">
        <v>64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171</v>
      </c>
      <c r="C4" t="s">
        <v>172</v>
      </c>
      <c r="D4" t="s">
        <v>21</v>
      </c>
      <c r="E4" t="s">
        <v>23</v>
      </c>
      <c r="F4">
        <v>6364</v>
      </c>
      <c r="G4" t="s">
        <v>24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173</v>
      </c>
      <c r="C5" t="s">
        <v>174</v>
      </c>
      <c r="D5" t="s">
        <v>12</v>
      </c>
      <c r="E5" t="s">
        <v>108</v>
      </c>
      <c r="F5">
        <v>6300</v>
      </c>
      <c r="G5" t="s">
        <v>64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175</v>
      </c>
      <c r="C6" t="s">
        <v>176</v>
      </c>
      <c r="D6" t="s">
        <v>177</v>
      </c>
      <c r="E6" t="s">
        <v>178</v>
      </c>
      <c r="F6">
        <v>6300</v>
      </c>
      <c r="G6" t="s">
        <v>166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179</v>
      </c>
      <c r="C7" t="s">
        <v>180</v>
      </c>
      <c r="D7" t="s">
        <v>59</v>
      </c>
      <c r="E7" t="s">
        <v>181</v>
      </c>
      <c r="F7">
        <v>6344</v>
      </c>
      <c r="G7" t="s">
        <v>182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183</v>
      </c>
      <c r="C8" t="s">
        <v>184</v>
      </c>
      <c r="D8" t="s">
        <v>66</v>
      </c>
      <c r="E8" t="s">
        <v>185</v>
      </c>
      <c r="F8">
        <v>6352</v>
      </c>
      <c r="G8" t="s">
        <v>186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187</v>
      </c>
      <c r="C9" t="s">
        <v>188</v>
      </c>
      <c r="D9" t="s">
        <v>189</v>
      </c>
      <c r="E9" t="s">
        <v>190</v>
      </c>
      <c r="F9">
        <v>6369</v>
      </c>
      <c r="G9" t="s">
        <v>191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192</v>
      </c>
      <c r="C10" t="s">
        <v>193</v>
      </c>
      <c r="D10" t="s">
        <v>189</v>
      </c>
      <c r="E10" t="s">
        <v>194</v>
      </c>
      <c r="F10">
        <v>6364</v>
      </c>
      <c r="G10" t="s">
        <v>195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196</v>
      </c>
      <c r="C11" t="s">
        <v>197</v>
      </c>
      <c r="D11" t="s">
        <v>198</v>
      </c>
      <c r="E11" t="s">
        <v>194</v>
      </c>
      <c r="F11">
        <v>6382</v>
      </c>
      <c r="G11" t="s">
        <v>199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200</v>
      </c>
      <c r="C12" t="s">
        <v>201</v>
      </c>
      <c r="D12" t="s">
        <v>189</v>
      </c>
      <c r="E12" t="s">
        <v>202</v>
      </c>
      <c r="F12">
        <v>6368</v>
      </c>
      <c r="G12" t="s">
        <v>203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5">
      <c r="A13">
        <v>12</v>
      </c>
      <c r="B13" t="s">
        <v>204</v>
      </c>
      <c r="C13" t="s">
        <v>205</v>
      </c>
      <c r="D13" t="s">
        <v>206</v>
      </c>
      <c r="E13" t="s">
        <v>207</v>
      </c>
      <c r="F13">
        <v>6384</v>
      </c>
      <c r="G13" t="s">
        <v>208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35">
      <c r="A14">
        <v>13</v>
      </c>
      <c r="B14" t="s">
        <v>209</v>
      </c>
      <c r="C14" t="s">
        <v>210</v>
      </c>
      <c r="D14" t="s">
        <v>198</v>
      </c>
      <c r="E14" t="s">
        <v>211</v>
      </c>
      <c r="F14">
        <v>6393</v>
      </c>
      <c r="G14" t="s">
        <v>212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35">
      <c r="A15">
        <v>14</v>
      </c>
      <c r="B15" t="s">
        <v>213</v>
      </c>
      <c r="C15" t="s">
        <v>214</v>
      </c>
      <c r="D15" t="s">
        <v>215</v>
      </c>
      <c r="E15" t="s">
        <v>216</v>
      </c>
      <c r="F15">
        <v>6400</v>
      </c>
      <c r="G15" t="s">
        <v>217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35">
      <c r="A16">
        <v>15</v>
      </c>
      <c r="B16" t="s">
        <v>218</v>
      </c>
      <c r="C16" t="s">
        <v>219</v>
      </c>
      <c r="D16" t="s">
        <v>206</v>
      </c>
      <c r="E16" t="s">
        <v>220</v>
      </c>
      <c r="F16">
        <v>6395</v>
      </c>
      <c r="G16" t="s">
        <v>221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17" spans="1:12" x14ac:dyDescent="0.35">
      <c r="A17">
        <v>16</v>
      </c>
      <c r="B17" t="s">
        <v>222</v>
      </c>
      <c r="C17" t="s">
        <v>223</v>
      </c>
      <c r="D17" t="s">
        <v>224</v>
      </c>
      <c r="E17" t="s">
        <v>225</v>
      </c>
      <c r="F17">
        <v>6372</v>
      </c>
      <c r="G17" t="s">
        <v>226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35">
      <c r="A18">
        <v>17</v>
      </c>
      <c r="B18" t="s">
        <v>227</v>
      </c>
      <c r="C18" t="s">
        <v>228</v>
      </c>
      <c r="D18" t="s">
        <v>224</v>
      </c>
      <c r="E18" t="s">
        <v>229</v>
      </c>
      <c r="F18">
        <v>6376</v>
      </c>
      <c r="G18" t="s">
        <v>182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35">
      <c r="A19">
        <v>18</v>
      </c>
      <c r="B19" t="s">
        <v>230</v>
      </c>
      <c r="C19" t="s">
        <v>231</v>
      </c>
      <c r="D19" t="s">
        <v>232</v>
      </c>
      <c r="E19" t="s">
        <v>233</v>
      </c>
      <c r="F19">
        <v>6389</v>
      </c>
      <c r="G19" t="s">
        <v>221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x14ac:dyDescent="0.35">
      <c r="A20">
        <v>19</v>
      </c>
      <c r="B20" t="s">
        <v>234</v>
      </c>
      <c r="C20" t="s">
        <v>235</v>
      </c>
      <c r="D20" t="s">
        <v>232</v>
      </c>
      <c r="E20" t="s">
        <v>236</v>
      </c>
      <c r="F20">
        <v>6392</v>
      </c>
      <c r="G20" t="s">
        <v>237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35">
      <c r="A21">
        <v>20</v>
      </c>
      <c r="B21" t="s">
        <v>238</v>
      </c>
      <c r="C21" t="s">
        <v>239</v>
      </c>
      <c r="D21" t="s">
        <v>206</v>
      </c>
      <c r="E21" t="s">
        <v>240</v>
      </c>
      <c r="F21">
        <v>6400</v>
      </c>
      <c r="G21" t="s">
        <v>241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35">
      <c r="A22">
        <v>21</v>
      </c>
      <c r="B22" t="s">
        <v>242</v>
      </c>
      <c r="C22" t="s">
        <v>243</v>
      </c>
      <c r="D22" t="s">
        <v>206</v>
      </c>
      <c r="E22" t="s">
        <v>236</v>
      </c>
      <c r="F22">
        <v>6398</v>
      </c>
      <c r="G22" t="s">
        <v>244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90A0-D131-487C-911A-B7BD8217640A}">
  <dimension ref="A1:L22"/>
  <sheetViews>
    <sheetView workbookViewId="0">
      <selection activeCell="C22" sqref="C22"/>
    </sheetView>
  </sheetViews>
  <sheetFormatPr defaultRowHeight="14.5" x14ac:dyDescent="0.35"/>
  <cols>
    <col min="2" max="2" width="16.0898437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245</v>
      </c>
      <c r="C2" t="s">
        <v>246</v>
      </c>
      <c r="D2" t="s">
        <v>17</v>
      </c>
      <c r="E2" t="s">
        <v>90</v>
      </c>
      <c r="F2">
        <v>6350</v>
      </c>
      <c r="G2" t="s">
        <v>87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247</v>
      </c>
      <c r="C3" t="s">
        <v>248</v>
      </c>
      <c r="D3" t="s">
        <v>43</v>
      </c>
      <c r="E3" t="s">
        <v>90</v>
      </c>
      <c r="F3">
        <v>6356</v>
      </c>
      <c r="G3" t="s">
        <v>87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249</v>
      </c>
      <c r="C4" t="s">
        <v>250</v>
      </c>
      <c r="D4" t="s">
        <v>17</v>
      </c>
      <c r="E4" t="s">
        <v>83</v>
      </c>
      <c r="F4">
        <v>6350</v>
      </c>
      <c r="G4" t="s">
        <v>73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251</v>
      </c>
      <c r="C5" t="s">
        <v>252</v>
      </c>
      <c r="D5" t="s">
        <v>17</v>
      </c>
      <c r="E5" t="s">
        <v>13</v>
      </c>
      <c r="F5">
        <v>6350</v>
      </c>
      <c r="G5" t="s">
        <v>87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253</v>
      </c>
      <c r="C6" t="s">
        <v>254</v>
      </c>
      <c r="D6" t="s">
        <v>43</v>
      </c>
      <c r="E6" t="s">
        <v>90</v>
      </c>
      <c r="F6">
        <v>6353</v>
      </c>
      <c r="G6" t="s">
        <v>87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255</v>
      </c>
      <c r="C7" t="s">
        <v>256</v>
      </c>
      <c r="D7" t="s">
        <v>17</v>
      </c>
      <c r="E7" t="s">
        <v>90</v>
      </c>
      <c r="F7">
        <v>6351</v>
      </c>
      <c r="G7" t="s">
        <v>87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257</v>
      </c>
      <c r="C8" t="s">
        <v>258</v>
      </c>
      <c r="D8" t="s">
        <v>17</v>
      </c>
      <c r="E8" t="s">
        <v>83</v>
      </c>
      <c r="F8">
        <v>6351</v>
      </c>
      <c r="G8" t="s">
        <v>73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259</v>
      </c>
      <c r="C9" t="s">
        <v>260</v>
      </c>
      <c r="D9" t="s">
        <v>43</v>
      </c>
      <c r="E9" t="s">
        <v>90</v>
      </c>
      <c r="F9">
        <v>6356</v>
      </c>
      <c r="G9" t="s">
        <v>87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261</v>
      </c>
      <c r="C10" t="s">
        <v>262</v>
      </c>
      <c r="D10" t="s">
        <v>21</v>
      </c>
      <c r="E10" t="s">
        <v>83</v>
      </c>
      <c r="F10">
        <v>6358</v>
      </c>
      <c r="G10" t="s">
        <v>73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263</v>
      </c>
      <c r="C11" t="s">
        <v>264</v>
      </c>
      <c r="D11" t="s">
        <v>43</v>
      </c>
      <c r="E11" t="s">
        <v>90</v>
      </c>
      <c r="F11">
        <v>6356</v>
      </c>
      <c r="G11" t="s">
        <v>87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265</v>
      </c>
      <c r="C12" t="s">
        <v>266</v>
      </c>
      <c r="D12" t="s">
        <v>43</v>
      </c>
      <c r="E12" t="s">
        <v>90</v>
      </c>
      <c r="F12">
        <v>6354</v>
      </c>
      <c r="G12" t="s">
        <v>87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5">
      <c r="A13">
        <v>12</v>
      </c>
      <c r="B13" t="s">
        <v>267</v>
      </c>
      <c r="C13" t="s">
        <v>268</v>
      </c>
      <c r="D13" t="s">
        <v>43</v>
      </c>
      <c r="E13" t="s">
        <v>90</v>
      </c>
      <c r="F13">
        <v>6355</v>
      </c>
      <c r="G13" t="s">
        <v>87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35">
      <c r="A14">
        <v>13</v>
      </c>
      <c r="B14" t="s">
        <v>269</v>
      </c>
      <c r="C14" t="s">
        <v>268</v>
      </c>
      <c r="D14" t="s">
        <v>17</v>
      </c>
      <c r="E14" t="s">
        <v>13</v>
      </c>
      <c r="F14">
        <v>6346</v>
      </c>
      <c r="G14" t="s">
        <v>87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35">
      <c r="A15">
        <v>14</v>
      </c>
      <c r="B15" t="s">
        <v>270</v>
      </c>
      <c r="C15" t="s">
        <v>271</v>
      </c>
      <c r="D15" t="s">
        <v>17</v>
      </c>
      <c r="E15" t="s">
        <v>13</v>
      </c>
      <c r="F15">
        <v>6346</v>
      </c>
      <c r="G15" t="s">
        <v>87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35">
      <c r="A16">
        <v>15</v>
      </c>
      <c r="B16" t="s">
        <v>272</v>
      </c>
      <c r="C16" t="s">
        <v>273</v>
      </c>
      <c r="D16" t="s">
        <v>17</v>
      </c>
      <c r="E16" t="s">
        <v>98</v>
      </c>
      <c r="F16">
        <v>6349</v>
      </c>
      <c r="G16" t="s">
        <v>87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17" spans="1:12" x14ac:dyDescent="0.35">
      <c r="A17">
        <v>16</v>
      </c>
      <c r="B17" t="s">
        <v>274</v>
      </c>
      <c r="C17" t="s">
        <v>275</v>
      </c>
      <c r="D17" t="s">
        <v>17</v>
      </c>
      <c r="E17" t="s">
        <v>13</v>
      </c>
      <c r="F17">
        <v>6346</v>
      </c>
      <c r="G17" t="s">
        <v>87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35">
      <c r="A18">
        <v>17</v>
      </c>
      <c r="B18" t="s">
        <v>276</v>
      </c>
      <c r="C18" t="s">
        <v>277</v>
      </c>
      <c r="D18" t="s">
        <v>17</v>
      </c>
      <c r="E18" t="s">
        <v>13</v>
      </c>
      <c r="F18">
        <v>6350</v>
      </c>
      <c r="G18" t="s">
        <v>87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35">
      <c r="A19">
        <v>18</v>
      </c>
      <c r="B19" t="s">
        <v>278</v>
      </c>
      <c r="C19" t="s">
        <v>279</v>
      </c>
      <c r="D19" t="s">
        <v>35</v>
      </c>
      <c r="E19" t="s">
        <v>98</v>
      </c>
      <c r="F19">
        <v>6344</v>
      </c>
      <c r="G19" t="s">
        <v>87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x14ac:dyDescent="0.35">
      <c r="A20">
        <v>19</v>
      </c>
      <c r="B20" t="s">
        <v>280</v>
      </c>
      <c r="C20" t="s">
        <v>281</v>
      </c>
      <c r="D20" t="s">
        <v>17</v>
      </c>
      <c r="E20" t="s">
        <v>13</v>
      </c>
      <c r="F20">
        <v>6346</v>
      </c>
      <c r="G20" t="s">
        <v>73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35">
      <c r="A21">
        <v>20</v>
      </c>
      <c r="B21" t="s">
        <v>282</v>
      </c>
      <c r="C21" t="s">
        <v>283</v>
      </c>
      <c r="D21" t="s">
        <v>17</v>
      </c>
      <c r="E21" t="s">
        <v>90</v>
      </c>
      <c r="F21">
        <v>6347</v>
      </c>
      <c r="G21" t="s">
        <v>73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35">
      <c r="A22">
        <v>21</v>
      </c>
      <c r="B22" t="s">
        <v>284</v>
      </c>
      <c r="C22" t="s">
        <v>262</v>
      </c>
      <c r="D22" t="s">
        <v>17</v>
      </c>
      <c r="E22" t="s">
        <v>13</v>
      </c>
      <c r="F22">
        <v>6348</v>
      </c>
      <c r="G22" t="s">
        <v>87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A92-BA66-4935-931B-E82519B03727}">
  <dimension ref="A1:L22"/>
  <sheetViews>
    <sheetView workbookViewId="0">
      <selection sqref="A1:L72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285</v>
      </c>
      <c r="C2" t="s">
        <v>286</v>
      </c>
      <c r="D2" t="s">
        <v>287</v>
      </c>
      <c r="E2" t="s">
        <v>288</v>
      </c>
      <c r="F2">
        <v>6318</v>
      </c>
      <c r="G2" t="s">
        <v>135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289</v>
      </c>
      <c r="C3" t="s">
        <v>290</v>
      </c>
      <c r="D3" t="s">
        <v>29</v>
      </c>
      <c r="E3" t="s">
        <v>288</v>
      </c>
      <c r="F3">
        <v>6322</v>
      </c>
      <c r="G3" t="s">
        <v>135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291</v>
      </c>
      <c r="C4" t="s">
        <v>292</v>
      </c>
      <c r="D4" t="s">
        <v>29</v>
      </c>
      <c r="E4" t="s">
        <v>288</v>
      </c>
      <c r="F4">
        <v>6323</v>
      </c>
      <c r="G4" t="s">
        <v>135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293</v>
      </c>
      <c r="C5" t="s">
        <v>294</v>
      </c>
      <c r="D5" t="s">
        <v>29</v>
      </c>
      <c r="E5" t="s">
        <v>288</v>
      </c>
      <c r="F5">
        <v>6323</v>
      </c>
      <c r="G5" t="s">
        <v>135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295</v>
      </c>
      <c r="C6" t="s">
        <v>296</v>
      </c>
      <c r="D6" t="s">
        <v>29</v>
      </c>
      <c r="E6" t="s">
        <v>288</v>
      </c>
      <c r="F6">
        <v>6323</v>
      </c>
      <c r="G6" t="s">
        <v>139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297</v>
      </c>
      <c r="C7" t="s">
        <v>298</v>
      </c>
      <c r="D7" t="s">
        <v>26</v>
      </c>
      <c r="E7" t="s">
        <v>288</v>
      </c>
      <c r="F7">
        <v>6325</v>
      </c>
      <c r="G7" t="s">
        <v>139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299</v>
      </c>
      <c r="C8" t="s">
        <v>300</v>
      </c>
      <c r="D8" t="s">
        <v>287</v>
      </c>
      <c r="E8" t="s">
        <v>301</v>
      </c>
      <c r="F8">
        <v>6318</v>
      </c>
      <c r="G8" t="s">
        <v>135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302</v>
      </c>
      <c r="C9" t="s">
        <v>303</v>
      </c>
      <c r="D9" t="s">
        <v>26</v>
      </c>
      <c r="E9" t="s">
        <v>288</v>
      </c>
      <c r="F9">
        <v>6325</v>
      </c>
      <c r="G9" t="s">
        <v>135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304</v>
      </c>
      <c r="C10" t="s">
        <v>305</v>
      </c>
      <c r="D10" t="s">
        <v>29</v>
      </c>
      <c r="E10" t="s">
        <v>301</v>
      </c>
      <c r="F10">
        <v>6323</v>
      </c>
      <c r="G10" t="s">
        <v>139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306</v>
      </c>
      <c r="C11" t="s">
        <v>307</v>
      </c>
      <c r="D11" t="s">
        <v>26</v>
      </c>
      <c r="E11" t="s">
        <v>288</v>
      </c>
      <c r="F11">
        <v>6327</v>
      </c>
      <c r="G11" t="s">
        <v>139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308</v>
      </c>
      <c r="C12" t="s">
        <v>309</v>
      </c>
      <c r="D12" t="s">
        <v>29</v>
      </c>
      <c r="E12" t="s">
        <v>288</v>
      </c>
      <c r="F12">
        <v>6324</v>
      </c>
      <c r="G12" t="s">
        <v>139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5">
      <c r="A13">
        <v>12</v>
      </c>
      <c r="B13" t="s">
        <v>310</v>
      </c>
      <c r="C13" t="s">
        <v>311</v>
      </c>
      <c r="D13" t="s">
        <v>26</v>
      </c>
      <c r="E13" t="s">
        <v>138</v>
      </c>
      <c r="F13">
        <v>6325</v>
      </c>
      <c r="G13" t="s">
        <v>135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35">
      <c r="A14">
        <v>13</v>
      </c>
      <c r="B14" t="s">
        <v>312</v>
      </c>
      <c r="C14" t="s">
        <v>313</v>
      </c>
      <c r="D14" t="s">
        <v>26</v>
      </c>
      <c r="E14" t="s">
        <v>288</v>
      </c>
      <c r="F14">
        <v>6325</v>
      </c>
      <c r="G14" t="s">
        <v>139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35">
      <c r="A15">
        <v>14</v>
      </c>
      <c r="B15" t="s">
        <v>314</v>
      </c>
      <c r="C15" t="s">
        <v>315</v>
      </c>
      <c r="D15" t="s">
        <v>29</v>
      </c>
      <c r="E15" t="s">
        <v>288</v>
      </c>
      <c r="F15">
        <v>6322</v>
      </c>
      <c r="G15" t="s">
        <v>135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35">
      <c r="A16">
        <v>15</v>
      </c>
      <c r="B16" t="s">
        <v>316</v>
      </c>
      <c r="C16" t="s">
        <v>317</v>
      </c>
      <c r="D16" t="s">
        <v>29</v>
      </c>
      <c r="E16" t="s">
        <v>288</v>
      </c>
      <c r="F16">
        <v>6319</v>
      </c>
      <c r="G16" t="s">
        <v>135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</row>
    <row r="17" spans="1:12" x14ac:dyDescent="0.35">
      <c r="A17">
        <v>16</v>
      </c>
      <c r="B17" t="s">
        <v>318</v>
      </c>
      <c r="C17" t="s">
        <v>319</v>
      </c>
      <c r="D17" t="s">
        <v>29</v>
      </c>
      <c r="E17" t="s">
        <v>138</v>
      </c>
      <c r="F17">
        <v>6323</v>
      </c>
      <c r="G17" t="s">
        <v>135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35">
      <c r="A18">
        <v>17</v>
      </c>
      <c r="B18" t="s">
        <v>320</v>
      </c>
      <c r="C18" t="s">
        <v>321</v>
      </c>
      <c r="D18" t="s">
        <v>29</v>
      </c>
      <c r="E18" t="s">
        <v>288</v>
      </c>
      <c r="F18">
        <v>6319</v>
      </c>
      <c r="G18" t="s">
        <v>135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35">
      <c r="A19">
        <v>18</v>
      </c>
      <c r="B19" t="s">
        <v>322</v>
      </c>
      <c r="C19" t="s">
        <v>323</v>
      </c>
      <c r="D19" t="s">
        <v>29</v>
      </c>
      <c r="E19" t="s">
        <v>288</v>
      </c>
      <c r="F19">
        <v>6320</v>
      </c>
      <c r="G19" t="s">
        <v>135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x14ac:dyDescent="0.35">
      <c r="A20">
        <v>19</v>
      </c>
      <c r="B20" t="s">
        <v>324</v>
      </c>
      <c r="C20" t="s">
        <v>325</v>
      </c>
      <c r="D20" t="s">
        <v>26</v>
      </c>
      <c r="E20" t="s">
        <v>138</v>
      </c>
      <c r="F20">
        <v>6325</v>
      </c>
      <c r="G20" t="s">
        <v>135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35">
      <c r="A21">
        <v>20</v>
      </c>
      <c r="B21" t="s">
        <v>326</v>
      </c>
      <c r="C21" t="s">
        <v>327</v>
      </c>
      <c r="D21" t="s">
        <v>29</v>
      </c>
      <c r="E21" t="s">
        <v>138</v>
      </c>
      <c r="F21">
        <v>6322</v>
      </c>
      <c r="G21" t="s">
        <v>135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35">
      <c r="A22">
        <v>21</v>
      </c>
      <c r="B22" t="s">
        <v>328</v>
      </c>
      <c r="C22" t="s">
        <v>329</v>
      </c>
      <c r="D22" t="s">
        <v>29</v>
      </c>
      <c r="E22" t="s">
        <v>301</v>
      </c>
      <c r="F22">
        <v>6320</v>
      </c>
      <c r="G22" t="s">
        <v>139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C79F-65A2-4865-9CB9-880157ABDBFA}">
  <dimension ref="A1:L12"/>
  <sheetViews>
    <sheetView workbookViewId="0">
      <selection activeCell="F21" sqref="F21"/>
    </sheetView>
  </sheetViews>
  <sheetFormatPr defaultRowHeight="14.5" x14ac:dyDescent="0.35"/>
  <cols>
    <col min="2" max="2" width="15.0898437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330</v>
      </c>
      <c r="C2" t="s">
        <v>163</v>
      </c>
      <c r="D2" t="s">
        <v>331</v>
      </c>
      <c r="E2" t="s">
        <v>332</v>
      </c>
      <c r="F2">
        <v>9254</v>
      </c>
      <c r="G2" t="s">
        <v>45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333</v>
      </c>
      <c r="C3" t="s">
        <v>334</v>
      </c>
      <c r="D3" t="s">
        <v>43</v>
      </c>
      <c r="E3" t="s">
        <v>335</v>
      </c>
      <c r="F3">
        <v>6337</v>
      </c>
      <c r="G3" t="s">
        <v>336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337</v>
      </c>
      <c r="C4" t="s">
        <v>338</v>
      </c>
      <c r="D4" t="s">
        <v>339</v>
      </c>
      <c r="E4" t="s">
        <v>340</v>
      </c>
      <c r="F4">
        <v>6279</v>
      </c>
      <c r="G4" t="s">
        <v>341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342</v>
      </c>
      <c r="C5" t="s">
        <v>343</v>
      </c>
      <c r="D5" t="s">
        <v>344</v>
      </c>
      <c r="E5" t="s">
        <v>340</v>
      </c>
      <c r="F5">
        <v>6269</v>
      </c>
      <c r="G5" t="s">
        <v>341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345</v>
      </c>
      <c r="C6" t="s">
        <v>346</v>
      </c>
      <c r="D6" t="s">
        <v>347</v>
      </c>
      <c r="E6" t="s">
        <v>348</v>
      </c>
      <c r="F6">
        <v>6250</v>
      </c>
      <c r="G6" t="s">
        <v>73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349</v>
      </c>
      <c r="C7" t="s">
        <v>350</v>
      </c>
      <c r="D7" t="s">
        <v>351</v>
      </c>
      <c r="E7" t="s">
        <v>301</v>
      </c>
      <c r="F7">
        <v>6256</v>
      </c>
      <c r="G7" t="s">
        <v>64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352</v>
      </c>
      <c r="C8" t="s">
        <v>353</v>
      </c>
      <c r="D8" t="s">
        <v>354</v>
      </c>
      <c r="E8" t="s">
        <v>119</v>
      </c>
      <c r="F8">
        <v>6265</v>
      </c>
      <c r="G8" t="s">
        <v>19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355</v>
      </c>
      <c r="C9" t="s">
        <v>356</v>
      </c>
      <c r="D9" t="s">
        <v>357</v>
      </c>
      <c r="E9" t="s">
        <v>96</v>
      </c>
      <c r="F9">
        <v>6290</v>
      </c>
      <c r="G9" t="s">
        <v>14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358</v>
      </c>
      <c r="C10" t="s">
        <v>359</v>
      </c>
      <c r="D10" t="s">
        <v>12</v>
      </c>
      <c r="E10" t="s">
        <v>83</v>
      </c>
      <c r="F10">
        <v>6304</v>
      </c>
      <c r="G10" t="s">
        <v>19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360</v>
      </c>
      <c r="C11" t="s">
        <v>361</v>
      </c>
      <c r="D11" t="s">
        <v>12</v>
      </c>
      <c r="E11" t="s">
        <v>72</v>
      </c>
      <c r="F11">
        <v>6304</v>
      </c>
      <c r="G11" t="s">
        <v>49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362</v>
      </c>
      <c r="C12" t="s">
        <v>363</v>
      </c>
      <c r="D12" t="s">
        <v>339</v>
      </c>
      <c r="E12" t="s">
        <v>72</v>
      </c>
      <c r="F12">
        <v>6291</v>
      </c>
      <c r="G12" t="s">
        <v>45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ADC-1474-4768-A6A1-20F5BC663D77}">
  <dimension ref="A1:L12"/>
  <sheetViews>
    <sheetView workbookViewId="0">
      <selection sqref="A1:L62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364</v>
      </c>
      <c r="C2" t="s">
        <v>365</v>
      </c>
      <c r="D2" t="s">
        <v>21</v>
      </c>
      <c r="E2" t="s">
        <v>96</v>
      </c>
      <c r="F2">
        <v>6356</v>
      </c>
      <c r="G2" t="s">
        <v>135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366</v>
      </c>
      <c r="C3" t="s">
        <v>367</v>
      </c>
      <c r="D3" t="s">
        <v>17</v>
      </c>
      <c r="E3" t="s">
        <v>119</v>
      </c>
      <c r="F3">
        <v>6347</v>
      </c>
      <c r="G3" t="s">
        <v>135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368</v>
      </c>
      <c r="C4" t="s">
        <v>369</v>
      </c>
      <c r="D4" t="s">
        <v>43</v>
      </c>
      <c r="E4" t="s">
        <v>113</v>
      </c>
      <c r="F4">
        <v>6352</v>
      </c>
      <c r="G4" t="s">
        <v>135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370</v>
      </c>
      <c r="C5" t="s">
        <v>371</v>
      </c>
      <c r="D5" t="s">
        <v>43</v>
      </c>
      <c r="E5" t="s">
        <v>113</v>
      </c>
      <c r="F5">
        <v>6349</v>
      </c>
      <c r="G5" t="s">
        <v>135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372</v>
      </c>
      <c r="C6" t="s">
        <v>373</v>
      </c>
      <c r="D6" t="s">
        <v>43</v>
      </c>
      <c r="E6" t="s">
        <v>108</v>
      </c>
      <c r="F6">
        <v>6350</v>
      </c>
      <c r="G6" t="s">
        <v>135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374</v>
      </c>
      <c r="C7" t="s">
        <v>375</v>
      </c>
      <c r="D7" t="s">
        <v>43</v>
      </c>
      <c r="E7" t="s">
        <v>108</v>
      </c>
      <c r="F7">
        <v>6352</v>
      </c>
      <c r="G7" t="s">
        <v>135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376</v>
      </c>
      <c r="C8" t="s">
        <v>377</v>
      </c>
      <c r="D8" t="s">
        <v>43</v>
      </c>
      <c r="E8" t="s">
        <v>108</v>
      </c>
      <c r="F8">
        <v>6353</v>
      </c>
      <c r="G8" t="s">
        <v>135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378</v>
      </c>
      <c r="C9" t="s">
        <v>379</v>
      </c>
      <c r="D9" t="s">
        <v>21</v>
      </c>
      <c r="E9" t="s">
        <v>96</v>
      </c>
      <c r="F9">
        <v>6358</v>
      </c>
      <c r="G9" t="s">
        <v>135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380</v>
      </c>
      <c r="C10" t="s">
        <v>381</v>
      </c>
      <c r="D10" t="s">
        <v>21</v>
      </c>
      <c r="E10" t="s">
        <v>96</v>
      </c>
      <c r="F10">
        <v>6360</v>
      </c>
      <c r="G10" t="s">
        <v>135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382</v>
      </c>
      <c r="C11" t="s">
        <v>383</v>
      </c>
      <c r="D11" t="s">
        <v>59</v>
      </c>
      <c r="E11" t="s">
        <v>98</v>
      </c>
      <c r="F11">
        <v>6362</v>
      </c>
      <c r="G11" t="s">
        <v>135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384</v>
      </c>
      <c r="C12" t="s">
        <v>385</v>
      </c>
      <c r="D12" t="s">
        <v>59</v>
      </c>
      <c r="E12" t="s">
        <v>96</v>
      </c>
      <c r="F12">
        <v>6362</v>
      </c>
      <c r="G12" t="s">
        <v>135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5401-4004-4F77-9F6F-A1589B9E52DE}">
  <dimension ref="A1:L12"/>
  <sheetViews>
    <sheetView workbookViewId="0">
      <selection activeCell="D21" sqref="D21"/>
    </sheetView>
  </sheetViews>
  <sheetFormatPr defaultRowHeight="14.5" x14ac:dyDescent="0.35"/>
  <cols>
    <col min="2" max="2" width="20.179687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12</v>
      </c>
      <c r="B2" t="s">
        <v>386</v>
      </c>
      <c r="C2" t="s">
        <v>387</v>
      </c>
      <c r="D2" t="s">
        <v>17</v>
      </c>
      <c r="E2" t="s">
        <v>138</v>
      </c>
      <c r="F2">
        <v>6342</v>
      </c>
      <c r="G2" t="s">
        <v>139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13</v>
      </c>
      <c r="B3" t="s">
        <v>388</v>
      </c>
      <c r="C3" t="s">
        <v>389</v>
      </c>
      <c r="D3" t="s">
        <v>43</v>
      </c>
      <c r="E3" t="s">
        <v>138</v>
      </c>
      <c r="F3">
        <v>6349</v>
      </c>
      <c r="G3" t="s">
        <v>341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14</v>
      </c>
      <c r="B4" t="s">
        <v>390</v>
      </c>
      <c r="C4" t="s">
        <v>391</v>
      </c>
      <c r="D4" t="s">
        <v>43</v>
      </c>
      <c r="E4" t="s">
        <v>138</v>
      </c>
      <c r="F4">
        <v>6347</v>
      </c>
      <c r="G4" t="s">
        <v>341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15</v>
      </c>
      <c r="B5" t="s">
        <v>392</v>
      </c>
      <c r="C5" t="s">
        <v>393</v>
      </c>
      <c r="D5" t="s">
        <v>17</v>
      </c>
      <c r="E5" t="s">
        <v>288</v>
      </c>
      <c r="F5">
        <v>6344</v>
      </c>
      <c r="G5" t="s">
        <v>341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16</v>
      </c>
      <c r="B6" t="s">
        <v>394</v>
      </c>
      <c r="C6" t="s">
        <v>395</v>
      </c>
      <c r="D6" t="s">
        <v>43</v>
      </c>
      <c r="E6" t="s">
        <v>131</v>
      </c>
      <c r="F6">
        <v>6350</v>
      </c>
      <c r="G6" t="s">
        <v>341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17</v>
      </c>
      <c r="B7" t="s">
        <v>396</v>
      </c>
      <c r="C7" t="s">
        <v>397</v>
      </c>
      <c r="D7" t="s">
        <v>17</v>
      </c>
      <c r="E7" t="s">
        <v>131</v>
      </c>
      <c r="F7">
        <v>6345</v>
      </c>
      <c r="G7" t="s">
        <v>139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18</v>
      </c>
      <c r="B8" t="s">
        <v>398</v>
      </c>
      <c r="C8" t="s">
        <v>399</v>
      </c>
      <c r="D8" t="s">
        <v>43</v>
      </c>
      <c r="E8" t="s">
        <v>131</v>
      </c>
      <c r="F8">
        <v>6348</v>
      </c>
      <c r="G8" t="s">
        <v>341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19</v>
      </c>
      <c r="B9" t="s">
        <v>400</v>
      </c>
      <c r="C9" t="s">
        <v>401</v>
      </c>
      <c r="D9" t="s">
        <v>43</v>
      </c>
      <c r="E9" t="s">
        <v>133</v>
      </c>
      <c r="F9">
        <v>6350</v>
      </c>
      <c r="G9" t="s">
        <v>139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20</v>
      </c>
      <c r="B10" t="s">
        <v>402</v>
      </c>
      <c r="C10" t="s">
        <v>403</v>
      </c>
      <c r="D10" t="s">
        <v>21</v>
      </c>
      <c r="E10" t="s">
        <v>131</v>
      </c>
      <c r="F10">
        <v>6354</v>
      </c>
      <c r="G10" t="s">
        <v>341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21</v>
      </c>
      <c r="B11" t="s">
        <v>404</v>
      </c>
      <c r="C11" t="s">
        <v>405</v>
      </c>
      <c r="D11" t="s">
        <v>43</v>
      </c>
      <c r="E11" t="s">
        <v>119</v>
      </c>
      <c r="F11">
        <v>6353</v>
      </c>
      <c r="G11" t="s">
        <v>139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22</v>
      </c>
      <c r="B12" t="s">
        <v>406</v>
      </c>
      <c r="C12" t="s">
        <v>407</v>
      </c>
      <c r="D12" t="s">
        <v>43</v>
      </c>
      <c r="E12" t="s">
        <v>133</v>
      </c>
      <c r="F12">
        <v>6351</v>
      </c>
      <c r="G12" t="s">
        <v>139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1CF1-B66E-4836-A262-CC328AC25D2C}">
  <dimension ref="A1:L12"/>
  <sheetViews>
    <sheetView workbookViewId="0">
      <selection activeCell="F8" sqref="F8"/>
    </sheetView>
  </sheetViews>
  <sheetFormatPr defaultRowHeight="14.5" x14ac:dyDescent="0.35"/>
  <cols>
    <col min="2" max="2" width="18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408</v>
      </c>
      <c r="C2" t="s">
        <v>409</v>
      </c>
      <c r="D2" t="s">
        <v>59</v>
      </c>
      <c r="E2" t="s">
        <v>108</v>
      </c>
      <c r="F2">
        <v>6364</v>
      </c>
      <c r="G2" t="s">
        <v>139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5">
      <c r="A3">
        <v>2</v>
      </c>
      <c r="B3" t="s">
        <v>410</v>
      </c>
      <c r="C3" t="s">
        <v>411</v>
      </c>
      <c r="D3" t="s">
        <v>59</v>
      </c>
      <c r="E3" t="s">
        <v>96</v>
      </c>
      <c r="F3">
        <v>6364</v>
      </c>
      <c r="G3" t="s">
        <v>135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5">
      <c r="A4">
        <v>3</v>
      </c>
      <c r="B4" t="s">
        <v>412</v>
      </c>
      <c r="C4" t="s">
        <v>411</v>
      </c>
      <c r="D4" t="s">
        <v>59</v>
      </c>
      <c r="E4" t="s">
        <v>108</v>
      </c>
      <c r="F4">
        <v>6363</v>
      </c>
      <c r="G4" t="s">
        <v>139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5">
      <c r="A5">
        <v>4</v>
      </c>
      <c r="B5" t="s">
        <v>413</v>
      </c>
      <c r="C5" t="s">
        <v>414</v>
      </c>
      <c r="D5" t="s">
        <v>59</v>
      </c>
      <c r="E5" t="s">
        <v>113</v>
      </c>
      <c r="F5">
        <v>6360</v>
      </c>
      <c r="G5" t="s">
        <v>139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5">
      <c r="A6">
        <v>5</v>
      </c>
      <c r="B6" t="s">
        <v>415</v>
      </c>
      <c r="C6" t="s">
        <v>416</v>
      </c>
      <c r="D6" t="s">
        <v>43</v>
      </c>
      <c r="E6" t="s">
        <v>119</v>
      </c>
      <c r="F6">
        <v>6352</v>
      </c>
      <c r="G6" t="s">
        <v>139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5">
      <c r="A7">
        <v>6</v>
      </c>
      <c r="B7" t="s">
        <v>417</v>
      </c>
      <c r="C7" t="s">
        <v>418</v>
      </c>
      <c r="D7" t="s">
        <v>21</v>
      </c>
      <c r="E7" t="s">
        <v>108</v>
      </c>
      <c r="F7">
        <v>6359</v>
      </c>
      <c r="G7" t="s">
        <v>139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5">
      <c r="A8">
        <v>7</v>
      </c>
      <c r="B8" t="s">
        <v>419</v>
      </c>
      <c r="C8" t="s">
        <v>416</v>
      </c>
      <c r="D8" t="s">
        <v>59</v>
      </c>
      <c r="E8" t="s">
        <v>108</v>
      </c>
      <c r="F8">
        <v>6362</v>
      </c>
      <c r="G8" t="s">
        <v>139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5">
      <c r="A9">
        <v>8</v>
      </c>
      <c r="B9" t="s">
        <v>420</v>
      </c>
      <c r="C9" t="s">
        <v>421</v>
      </c>
      <c r="D9" t="s">
        <v>59</v>
      </c>
      <c r="E9" t="s">
        <v>96</v>
      </c>
      <c r="F9">
        <v>6361</v>
      </c>
      <c r="G9" t="s">
        <v>135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5">
      <c r="A10">
        <v>9</v>
      </c>
      <c r="B10" t="s">
        <v>422</v>
      </c>
      <c r="C10" t="s">
        <v>423</v>
      </c>
      <c r="D10" t="s">
        <v>59</v>
      </c>
      <c r="E10" t="s">
        <v>108</v>
      </c>
      <c r="F10">
        <v>6363</v>
      </c>
      <c r="G10" t="s">
        <v>139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5">
      <c r="A11">
        <v>10</v>
      </c>
      <c r="B11" t="s">
        <v>424</v>
      </c>
      <c r="C11" t="s">
        <v>425</v>
      </c>
      <c r="D11" t="s">
        <v>59</v>
      </c>
      <c r="E11" t="s">
        <v>96</v>
      </c>
      <c r="F11">
        <v>6365</v>
      </c>
      <c r="G11" t="s">
        <v>135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5">
      <c r="A12">
        <v>11</v>
      </c>
      <c r="B12" t="s">
        <v>426</v>
      </c>
      <c r="C12" t="s">
        <v>427</v>
      </c>
      <c r="D12" t="s">
        <v>59</v>
      </c>
      <c r="E12" t="s">
        <v>108</v>
      </c>
      <c r="F12">
        <v>6365</v>
      </c>
      <c r="G12" t="s">
        <v>139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F1B4-364A-4471-A35F-65D7EDEDF00F}">
  <dimension ref="A1:O113"/>
  <sheetViews>
    <sheetView tabSelected="1" workbookViewId="0">
      <selection activeCell="V11" sqref="V11"/>
    </sheetView>
  </sheetViews>
  <sheetFormatPr defaultRowHeight="14.5" x14ac:dyDescent="0.35"/>
  <cols>
    <col min="1" max="1" width="10.453125" bestFit="1" customWidth="1"/>
    <col min="2" max="2" width="13.08984375" customWidth="1"/>
  </cols>
  <sheetData>
    <row r="1" spans="1:15" x14ac:dyDescent="0.35">
      <c r="A1" t="s">
        <v>429</v>
      </c>
      <c r="B1" t="s">
        <v>428</v>
      </c>
      <c r="C1" t="s">
        <v>430</v>
      </c>
      <c r="D1" t="s">
        <v>432</v>
      </c>
      <c r="E1" t="s">
        <v>433</v>
      </c>
      <c r="F1" t="s">
        <v>436</v>
      </c>
      <c r="G1" t="s">
        <v>434</v>
      </c>
      <c r="H1" t="s">
        <v>435</v>
      </c>
      <c r="J1" t="s">
        <v>431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</row>
    <row r="2" spans="1:15" x14ac:dyDescent="0.35">
      <c r="A2">
        <v>0</v>
      </c>
      <c r="C2">
        <f>A2/1000</f>
        <v>0</v>
      </c>
      <c r="J2">
        <f>POWER(C2,$G$12)</f>
        <v>0</v>
      </c>
      <c r="K2">
        <f>$D$12+($E$12*J2)</f>
        <v>0.8359375</v>
      </c>
      <c r="L2">
        <f>1+($F$12*J2)</f>
        <v>1</v>
      </c>
      <c r="M2">
        <f>K2/L2</f>
        <v>0.8359375</v>
      </c>
      <c r="N2">
        <f>POWER(M2,$H$12)</f>
        <v>7.3095590257839643E-7</v>
      </c>
      <c r="O2">
        <f>N2*1000</f>
        <v>7.3095590257839639E-4</v>
      </c>
    </row>
    <row r="3" spans="1:15" x14ac:dyDescent="0.35">
      <c r="A3">
        <v>1</v>
      </c>
      <c r="C3">
        <f t="shared" ref="C3:C11" si="0">A3/1000</f>
        <v>1E-3</v>
      </c>
      <c r="J3">
        <f t="shared" ref="J3:J11" si="1">POWER(C3,$G$12)</f>
        <v>0.33273211956903559</v>
      </c>
      <c r="K3">
        <f t="shared" ref="K3:K11" si="2">$D$12+($E$12*J3)</f>
        <v>7.1084578478131473</v>
      </c>
      <c r="L3">
        <f t="shared" ref="L3:L11" si="3">1+($F$12*J3)</f>
        <v>7.2179314844463525</v>
      </c>
      <c r="M3">
        <f t="shared" ref="M3:M11" si="4">K3/L3</f>
        <v>0.98483310116352507</v>
      </c>
      <c r="N3">
        <f t="shared" ref="N3:N11" si="5">POWER(M3,$H$12)</f>
        <v>0.29969909242098597</v>
      </c>
      <c r="O3">
        <f t="shared" ref="O3:O11" si="6">N3*1000</f>
        <v>299.69909242098595</v>
      </c>
    </row>
    <row r="4" spans="1:15" x14ac:dyDescent="0.35">
      <c r="A4">
        <v>2</v>
      </c>
      <c r="C4">
        <f t="shared" si="0"/>
        <v>2E-3</v>
      </c>
      <c r="J4">
        <f t="shared" si="1"/>
        <v>0.37157743633338108</v>
      </c>
      <c r="K4">
        <f t="shared" si="2"/>
        <v>7.8407527646285047</v>
      </c>
      <c r="L4">
        <f t="shared" si="3"/>
        <v>7.9438533414800592</v>
      </c>
      <c r="M4">
        <f t="shared" si="4"/>
        <v>0.98702133934004055</v>
      </c>
      <c r="N4">
        <f t="shared" si="5"/>
        <v>0.35701240844398557</v>
      </c>
      <c r="O4">
        <f t="shared" si="6"/>
        <v>357.01240844398558</v>
      </c>
    </row>
    <row r="5" spans="1:15" x14ac:dyDescent="0.35">
      <c r="A5">
        <v>3</v>
      </c>
      <c r="C5">
        <f t="shared" si="0"/>
        <v>3.0000000000000001E-3</v>
      </c>
      <c r="J5">
        <f t="shared" si="1"/>
        <v>0.39637018660281514</v>
      </c>
      <c r="K5">
        <f t="shared" si="2"/>
        <v>8.308134845879632</v>
      </c>
      <c r="L5">
        <f t="shared" si="3"/>
        <v>8.407167862140108</v>
      </c>
      <c r="M5">
        <f t="shared" si="4"/>
        <v>0.98822040693317781</v>
      </c>
      <c r="N5">
        <f t="shared" si="5"/>
        <v>0.39287618648864192</v>
      </c>
      <c r="O5">
        <f t="shared" si="6"/>
        <v>392.87618648864191</v>
      </c>
    </row>
    <row r="6" spans="1:15" x14ac:dyDescent="0.35">
      <c r="A6">
        <v>4</v>
      </c>
      <c r="C6">
        <f t="shared" si="0"/>
        <v>4.0000000000000001E-3</v>
      </c>
      <c r="J6">
        <f t="shared" si="1"/>
        <v>0.41495780861468962</v>
      </c>
      <c r="K6">
        <f t="shared" si="2"/>
        <v>8.658540563962859</v>
      </c>
      <c r="L6">
        <f t="shared" si="3"/>
        <v>8.7545240484870135</v>
      </c>
      <c r="M6">
        <f t="shared" si="4"/>
        <v>0.98903612760756054</v>
      </c>
      <c r="N6">
        <f t="shared" si="5"/>
        <v>0.41928411771239987</v>
      </c>
      <c r="O6">
        <f t="shared" si="6"/>
        <v>419.28411771239985</v>
      </c>
    </row>
    <row r="7" spans="1:15" x14ac:dyDescent="0.35">
      <c r="A7">
        <v>5</v>
      </c>
      <c r="C7">
        <f t="shared" si="0"/>
        <v>5.0000000000000001E-3</v>
      </c>
      <c r="J7">
        <f t="shared" si="1"/>
        <v>0.42997368495786409</v>
      </c>
      <c r="K7">
        <f t="shared" si="2"/>
        <v>8.9416132953384846</v>
      </c>
      <c r="L7">
        <f t="shared" si="3"/>
        <v>9.0351332376500846</v>
      </c>
      <c r="M7">
        <f t="shared" si="4"/>
        <v>0.9896493012497154</v>
      </c>
      <c r="N7">
        <f t="shared" si="5"/>
        <v>0.44028157342046109</v>
      </c>
      <c r="O7">
        <f t="shared" si="6"/>
        <v>440.28157342046109</v>
      </c>
    </row>
    <row r="8" spans="1:15" x14ac:dyDescent="0.35">
      <c r="A8">
        <v>6</v>
      </c>
      <c r="C8">
        <f t="shared" si="0"/>
        <v>6.0000000000000001E-3</v>
      </c>
      <c r="J8">
        <f t="shared" si="1"/>
        <v>0.44264502617788193</v>
      </c>
      <c r="K8">
        <f t="shared" si="2"/>
        <v>9.1804878763064774</v>
      </c>
      <c r="L8">
        <f t="shared" si="3"/>
        <v>9.271928926699168</v>
      </c>
      <c r="M8">
        <f t="shared" si="4"/>
        <v>0.9901378611596795</v>
      </c>
      <c r="N8">
        <f t="shared" si="5"/>
        <v>0.45775203572908835</v>
      </c>
      <c r="O8">
        <f t="shared" si="6"/>
        <v>457.75203572908833</v>
      </c>
    </row>
    <row r="9" spans="1:15" x14ac:dyDescent="0.35">
      <c r="A9">
        <v>7</v>
      </c>
      <c r="C9">
        <f t="shared" si="0"/>
        <v>7.0000000000000001E-3</v>
      </c>
      <c r="J9">
        <f t="shared" si="1"/>
        <v>0.45364938855994724</v>
      </c>
      <c r="K9">
        <f t="shared" si="2"/>
        <v>9.3879373015246301</v>
      </c>
      <c r="L9">
        <f t="shared" si="3"/>
        <v>9.4775729487140143</v>
      </c>
      <c r="M9">
        <f t="shared" si="4"/>
        <v>0.99054234162327959</v>
      </c>
      <c r="N9">
        <f t="shared" si="5"/>
        <v>0.47273238878358437</v>
      </c>
      <c r="O9">
        <f t="shared" si="6"/>
        <v>472.73238878358438</v>
      </c>
    </row>
    <row r="10" spans="1:15" x14ac:dyDescent="0.35">
      <c r="A10">
        <v>8</v>
      </c>
      <c r="C10">
        <f t="shared" si="0"/>
        <v>8.0000000000000002E-3</v>
      </c>
      <c r="J10">
        <f t="shared" si="1"/>
        <v>0.46340268835865378</v>
      </c>
      <c r="K10">
        <f t="shared" si="2"/>
        <v>9.5718022422611835</v>
      </c>
      <c r="L10">
        <f t="shared" si="3"/>
        <v>9.6598377387023433</v>
      </c>
      <c r="M10">
        <f t="shared" si="4"/>
        <v>0.99088644148871741</v>
      </c>
      <c r="N10">
        <f t="shared" si="5"/>
        <v>0.48585676538867423</v>
      </c>
      <c r="O10">
        <f t="shared" si="6"/>
        <v>485.85676538867421</v>
      </c>
    </row>
    <row r="11" spans="1:15" x14ac:dyDescent="0.35">
      <c r="A11">
        <v>9</v>
      </c>
      <c r="C11">
        <f t="shared" si="0"/>
        <v>8.9999999999999993E-3</v>
      </c>
      <c r="J11">
        <f t="shared" si="1"/>
        <v>0.47217961713778361</v>
      </c>
      <c r="K11">
        <f t="shared" si="2"/>
        <v>9.7372610636989982</v>
      </c>
      <c r="L11">
        <f t="shared" si="3"/>
        <v>9.8238565952623311</v>
      </c>
      <c r="M11">
        <f t="shared" si="4"/>
        <v>0.99118517959585295</v>
      </c>
      <c r="N11">
        <f t="shared" si="5"/>
        <v>0.4975422814819711</v>
      </c>
      <c r="O11">
        <f t="shared" si="6"/>
        <v>497.54228148197109</v>
      </c>
    </row>
    <row r="12" spans="1:15" x14ac:dyDescent="0.35">
      <c r="A12">
        <v>10</v>
      </c>
      <c r="B12">
        <v>9.69</v>
      </c>
      <c r="C12">
        <f>A12/1000</f>
        <v>0.01</v>
      </c>
      <c r="D12">
        <f>107/128</f>
        <v>0.8359375</v>
      </c>
      <c r="E12">
        <f>2413/128</f>
        <v>18.8515625</v>
      </c>
      <c r="F12">
        <f>2392/128</f>
        <v>18.6875</v>
      </c>
      <c r="G12">
        <f>1305/8192</f>
        <v>0.1593017578125</v>
      </c>
      <c r="H12">
        <f>2523/32</f>
        <v>78.84375</v>
      </c>
      <c r="J12">
        <f>POWER(C12,$G$12)</f>
        <v>0.48017161599666686</v>
      </c>
      <c r="K12">
        <f>$D$12+($E$12*J12)</f>
        <v>9.8879227296871655</v>
      </c>
      <c r="L12">
        <f>1+($F$12*J12)</f>
        <v>9.9732070739377114</v>
      </c>
      <c r="M12">
        <f>K12/L12</f>
        <v>0.99144865401687954</v>
      </c>
      <c r="N12">
        <f>POWER(M12,$H$12)</f>
        <v>0.50807842151739901</v>
      </c>
      <c r="O12">
        <f>N12*1000</f>
        <v>508.07842151739902</v>
      </c>
    </row>
    <row r="13" spans="1:15" x14ac:dyDescent="0.35">
      <c r="A13">
        <v>20</v>
      </c>
      <c r="B13">
        <v>19.45</v>
      </c>
      <c r="C13">
        <f t="shared" ref="C13:C76" si="7">A13/1000</f>
        <v>0.02</v>
      </c>
      <c r="J13">
        <f t="shared" ref="J13:J76" si="8">POWER(C13,$G$12)</f>
        <v>0.53622998075206629</v>
      </c>
      <c r="K13">
        <f t="shared" ref="K13:K76" si="9">$D$12+($E$12*J13)</f>
        <v>10.944710496521374</v>
      </c>
      <c r="L13">
        <f>1+($F$12*J13)</f>
        <v>11.020797765304239</v>
      </c>
      <c r="M13">
        <f t="shared" ref="M13:M76" si="10">K13/L13</f>
        <v>0.9930960289442563</v>
      </c>
      <c r="N13">
        <f t="shared" ref="N13:N76" si="11">POWER(M13,$H$12)</f>
        <v>0.57913324524351961</v>
      </c>
      <c r="O13">
        <f t="shared" ref="O13:O76" si="12">N13*1000</f>
        <v>579.13324524351958</v>
      </c>
    </row>
    <row r="14" spans="1:15" x14ac:dyDescent="0.35">
      <c r="A14">
        <v>30</v>
      </c>
      <c r="B14">
        <v>29.26</v>
      </c>
      <c r="C14">
        <f t="shared" si="7"/>
        <v>0.03</v>
      </c>
      <c r="J14">
        <f t="shared" si="8"/>
        <v>0.57200883786178969</v>
      </c>
      <c r="K14">
        <f t="shared" si="9"/>
        <v>11.619197857503895</v>
      </c>
      <c r="L14">
        <f>1+($F$12*J14)</f>
        <v>11.689415157542195</v>
      </c>
      <c r="M14">
        <f t="shared" si="10"/>
        <v>0.99399308698579381</v>
      </c>
      <c r="N14">
        <f t="shared" si="11"/>
        <v>0.62186283702260692</v>
      </c>
      <c r="O14">
        <f t="shared" si="12"/>
        <v>621.86283702260687</v>
      </c>
    </row>
    <row r="15" spans="1:15" x14ac:dyDescent="0.35">
      <c r="A15">
        <v>40</v>
      </c>
      <c r="B15">
        <v>39.06</v>
      </c>
      <c r="C15">
        <f t="shared" si="7"/>
        <v>0.04</v>
      </c>
      <c r="J15">
        <f t="shared" si="8"/>
        <v>0.5988329644611009</v>
      </c>
      <c r="K15">
        <f t="shared" si="9"/>
        <v>12.124874556598723</v>
      </c>
      <c r="L15">
        <f>1+($F$12*J15)</f>
        <v>12.190691023366822</v>
      </c>
      <c r="M15">
        <f t="shared" si="10"/>
        <v>0.99460108810551062</v>
      </c>
      <c r="N15">
        <f t="shared" si="11"/>
        <v>0.65257859756306724</v>
      </c>
      <c r="O15">
        <f t="shared" si="12"/>
        <v>652.57859756306721</v>
      </c>
    </row>
    <row r="16" spans="1:15" x14ac:dyDescent="0.35">
      <c r="A16">
        <v>50</v>
      </c>
      <c r="B16">
        <v>48.7</v>
      </c>
      <c r="C16">
        <f t="shared" si="7"/>
        <v>0.05</v>
      </c>
      <c r="J16">
        <f t="shared" si="8"/>
        <v>0.62050264161354141</v>
      </c>
      <c r="K16">
        <f t="shared" si="9"/>
        <v>12.533381829792777</v>
      </c>
      <c r="L16">
        <f>1+($F$12*J16)</f>
        <v>12.595643115153056</v>
      </c>
      <c r="M16">
        <f t="shared" si="10"/>
        <v>0.99505691890512715</v>
      </c>
      <c r="N16">
        <f t="shared" si="11"/>
        <v>0.67658481078338761</v>
      </c>
      <c r="O16">
        <f t="shared" si="12"/>
        <v>676.58481078338764</v>
      </c>
    </row>
    <row r="17" spans="1:15" x14ac:dyDescent="0.35">
      <c r="A17">
        <v>60</v>
      </c>
      <c r="B17">
        <v>58.32</v>
      </c>
      <c r="C17">
        <f t="shared" si="7"/>
        <v>0.06</v>
      </c>
      <c r="J17">
        <f t="shared" si="8"/>
        <v>0.63878887859704003</v>
      </c>
      <c r="K17">
        <f t="shared" si="9"/>
        <v>12.878105969177012</v>
      </c>
      <c r="L17">
        <f>1+($F$12*J17)</f>
        <v>12.937367168782185</v>
      </c>
      <c r="M17">
        <f t="shared" si="10"/>
        <v>0.99541937715517814</v>
      </c>
      <c r="N17">
        <f t="shared" si="11"/>
        <v>0.69629408567824114</v>
      </c>
      <c r="O17">
        <f t="shared" si="12"/>
        <v>696.29408567824112</v>
      </c>
    </row>
    <row r="18" spans="1:15" x14ac:dyDescent="0.35">
      <c r="A18">
        <v>70</v>
      </c>
      <c r="B18">
        <v>68.84</v>
      </c>
      <c r="C18">
        <f t="shared" si="7"/>
        <v>7.0000000000000007E-2</v>
      </c>
      <c r="J18">
        <f t="shared" si="8"/>
        <v>0.65466946888947464</v>
      </c>
      <c r="K18">
        <f t="shared" si="9"/>
        <v>13.177479909611737</v>
      </c>
      <c r="L18">
        <f>1+($F$12*J18)</f>
        <v>13.234135699872057</v>
      </c>
      <c r="M18">
        <f t="shared" si="10"/>
        <v>0.99571896559434037</v>
      </c>
      <c r="N18">
        <f t="shared" si="11"/>
        <v>0.71301175654562254</v>
      </c>
      <c r="O18">
        <f t="shared" si="12"/>
        <v>713.01175654562257</v>
      </c>
    </row>
    <row r="19" spans="1:15" x14ac:dyDescent="0.35">
      <c r="A19">
        <v>80</v>
      </c>
      <c r="B19">
        <v>78.260000000000005</v>
      </c>
      <c r="C19">
        <f t="shared" si="7"/>
        <v>0.08</v>
      </c>
      <c r="J19">
        <f t="shared" si="8"/>
        <v>0.66874462860567752</v>
      </c>
      <c r="K19">
        <f t="shared" si="9"/>
        <v>13.442818662699217</v>
      </c>
      <c r="L19">
        <f>1+($F$12*J19)</f>
        <v>13.497165247068599</v>
      </c>
      <c r="M19">
        <f t="shared" si="10"/>
        <v>0.99597348158857391</v>
      </c>
      <c r="N19">
        <f t="shared" si="11"/>
        <v>0.72752517709797337</v>
      </c>
      <c r="O19">
        <f t="shared" si="12"/>
        <v>727.52517709797337</v>
      </c>
    </row>
    <row r="20" spans="1:15" x14ac:dyDescent="0.35">
      <c r="A20">
        <v>90</v>
      </c>
      <c r="B20">
        <v>87.94</v>
      </c>
      <c r="C20">
        <f t="shared" si="7"/>
        <v>0.09</v>
      </c>
      <c r="J20">
        <f t="shared" si="8"/>
        <v>0.68141077000741845</v>
      </c>
      <c r="K20">
        <f t="shared" si="9"/>
        <v>13.681595218967974</v>
      </c>
      <c r="L20">
        <f>1+($F$12*J20)</f>
        <v>13.733863764513632</v>
      </c>
      <c r="M20">
        <f t="shared" si="10"/>
        <v>0.99619418494009582</v>
      </c>
      <c r="N20">
        <f t="shared" si="11"/>
        <v>0.74034633688945273</v>
      </c>
      <c r="O20">
        <f t="shared" si="12"/>
        <v>740.34633688945269</v>
      </c>
    </row>
    <row r="21" spans="1:15" x14ac:dyDescent="0.35">
      <c r="A21">
        <v>100</v>
      </c>
      <c r="B21">
        <v>98.74</v>
      </c>
      <c r="C21">
        <f t="shared" si="7"/>
        <v>0.1</v>
      </c>
      <c r="J21">
        <f t="shared" si="8"/>
        <v>0.69294416513646095</v>
      </c>
      <c r="K21">
        <f t="shared" si="9"/>
        <v>13.899017738080314</v>
      </c>
      <c r="L21">
        <f>1+($F$12*J21)</f>
        <v>13.949394085987613</v>
      </c>
      <c r="M21">
        <f t="shared" si="10"/>
        <v>0.99638863540618561</v>
      </c>
      <c r="N21">
        <f t="shared" si="11"/>
        <v>0.75182709624704103</v>
      </c>
      <c r="O21">
        <f t="shared" si="12"/>
        <v>751.82709624704103</v>
      </c>
    </row>
    <row r="22" spans="1:15" x14ac:dyDescent="0.35">
      <c r="A22">
        <v>110</v>
      </c>
      <c r="B22">
        <v>108.1</v>
      </c>
      <c r="C22">
        <f t="shared" si="7"/>
        <v>0.11</v>
      </c>
      <c r="J22">
        <f t="shared" si="8"/>
        <v>0.70354546781677918</v>
      </c>
      <c r="K22">
        <f t="shared" si="9"/>
        <v>14.098868858139751</v>
      </c>
      <c r="L22">
        <f>1+($F$12*J22)</f>
        <v>14.14750592982606</v>
      </c>
      <c r="M22">
        <f t="shared" si="10"/>
        <v>0.99656214516342612</v>
      </c>
      <c r="N22">
        <f t="shared" si="11"/>
        <v>0.76221976532142943</v>
      </c>
      <c r="O22">
        <f t="shared" si="12"/>
        <v>762.21976532142946</v>
      </c>
    </row>
    <row r="23" spans="1:15" x14ac:dyDescent="0.35">
      <c r="A23">
        <v>120</v>
      </c>
      <c r="B23">
        <v>118.24</v>
      </c>
      <c r="C23">
        <f t="shared" si="7"/>
        <v>0.12</v>
      </c>
      <c r="J23">
        <f t="shared" si="8"/>
        <v>0.71336525663587436</v>
      </c>
      <c r="K23">
        <f t="shared" si="9"/>
        <v>14.283987220799725</v>
      </c>
      <c r="L23">
        <f>1+($F$12*J23)</f>
        <v>14.331013233382903</v>
      </c>
      <c r="M23">
        <f t="shared" si="10"/>
        <v>0.99671858424681137</v>
      </c>
      <c r="N23">
        <f t="shared" si="11"/>
        <v>0.77171147436215615</v>
      </c>
      <c r="O23">
        <f t="shared" si="12"/>
        <v>771.7114743621562</v>
      </c>
    </row>
    <row r="24" spans="1:15" x14ac:dyDescent="0.35">
      <c r="A24">
        <v>130</v>
      </c>
      <c r="B24">
        <v>127.8</v>
      </c>
      <c r="C24">
        <f t="shared" si="7"/>
        <v>0.13</v>
      </c>
      <c r="J24">
        <f t="shared" si="8"/>
        <v>0.72251957617554596</v>
      </c>
      <c r="K24">
        <f t="shared" si="9"/>
        <v>14.456560447746815</v>
      </c>
      <c r="L24">
        <f>1+($F$12*J24)</f>
        <v>14.502084579780515</v>
      </c>
      <c r="M24">
        <f t="shared" si="10"/>
        <v>0.99686085598361684</v>
      </c>
      <c r="N24">
        <f t="shared" si="11"/>
        <v>0.78044487215211855</v>
      </c>
      <c r="O24">
        <f t="shared" si="12"/>
        <v>780.44487215211859</v>
      </c>
    </row>
    <row r="25" spans="1:15" x14ac:dyDescent="0.35">
      <c r="A25">
        <v>140</v>
      </c>
      <c r="B25">
        <v>138.19999999999999</v>
      </c>
      <c r="C25">
        <f t="shared" si="7"/>
        <v>0.14000000000000001</v>
      </c>
      <c r="J25">
        <f t="shared" si="8"/>
        <v>0.73109985056677174</v>
      </c>
      <c r="K25">
        <f t="shared" si="9"/>
        <v>14.618312026700158</v>
      </c>
      <c r="L25">
        <f>1+($F$12*J25)</f>
        <v>14.662428457466547</v>
      </c>
      <c r="M25">
        <f t="shared" si="10"/>
        <v>0.99699119208701592</v>
      </c>
      <c r="N25">
        <f t="shared" si="11"/>
        <v>0.78853120387132736</v>
      </c>
      <c r="O25">
        <f t="shared" si="12"/>
        <v>788.53120387132731</v>
      </c>
    </row>
    <row r="26" spans="1:15" x14ac:dyDescent="0.35">
      <c r="A26">
        <v>150</v>
      </c>
      <c r="B26">
        <v>147.63999999999999</v>
      </c>
      <c r="C26">
        <f t="shared" si="7"/>
        <v>0.15</v>
      </c>
      <c r="J26">
        <f t="shared" si="8"/>
        <v>0.73917945812523045</v>
      </c>
      <c r="K26">
        <f t="shared" si="9"/>
        <v>14.770625253563914</v>
      </c>
      <c r="L26">
        <f>1+($F$12*J26)</f>
        <v>14.813416123715244</v>
      </c>
      <c r="M26">
        <f t="shared" si="10"/>
        <v>0.99711134354196496</v>
      </c>
      <c r="N26">
        <f t="shared" si="11"/>
        <v>0.79605890720785655</v>
      </c>
      <c r="O26">
        <f t="shared" si="12"/>
        <v>796.05890720785658</v>
      </c>
    </row>
    <row r="27" spans="1:15" x14ac:dyDescent="0.35">
      <c r="A27">
        <v>160</v>
      </c>
      <c r="B27">
        <v>157.71</v>
      </c>
      <c r="C27">
        <f t="shared" si="7"/>
        <v>0.16</v>
      </c>
      <c r="J27">
        <f t="shared" si="8"/>
        <v>0.74681823618612109</v>
      </c>
      <c r="K27">
        <f t="shared" si="9"/>
        <v>14.914628155602424</v>
      </c>
      <c r="L27">
        <f>1+($F$12*J27)</f>
        <v>14.956165788728137</v>
      </c>
      <c r="M27">
        <f t="shared" si="10"/>
        <v>0.99722270843259719</v>
      </c>
      <c r="N27">
        <f t="shared" si="11"/>
        <v>0.80309945303598429</v>
      </c>
      <c r="O27">
        <f t="shared" si="12"/>
        <v>803.09945303598431</v>
      </c>
    </row>
    <row r="28" spans="1:15" x14ac:dyDescent="0.35">
      <c r="A28">
        <v>170</v>
      </c>
      <c r="B28">
        <v>166.58</v>
      </c>
      <c r="C28">
        <f t="shared" si="7"/>
        <v>0.17</v>
      </c>
      <c r="J28">
        <f t="shared" si="8"/>
        <v>0.75406565460833064</v>
      </c>
      <c r="K28">
        <f t="shared" si="9"/>
        <v>15.051253316952359</v>
      </c>
      <c r="L28">
        <f>1+($F$12*J28)</f>
        <v>15.091601920493179</v>
      </c>
      <c r="M28">
        <f t="shared" si="10"/>
        <v>0.99732642010083561</v>
      </c>
      <c r="N28">
        <f t="shared" si="11"/>
        <v>0.80971142747799663</v>
      </c>
      <c r="O28">
        <f t="shared" si="12"/>
        <v>809.71142747799661</v>
      </c>
    </row>
    <row r="29" spans="1:15" x14ac:dyDescent="0.35">
      <c r="A29">
        <v>180</v>
      </c>
      <c r="B29">
        <v>175.91</v>
      </c>
      <c r="C29">
        <f t="shared" si="7"/>
        <v>0.18</v>
      </c>
      <c r="J29">
        <f t="shared" si="8"/>
        <v>0.76096310550739665</v>
      </c>
      <c r="K29">
        <f t="shared" si="9"/>
        <v>15.181281043666782</v>
      </c>
      <c r="L29">
        <f>1+($F$12*J29)</f>
        <v>15.220498034169475</v>
      </c>
      <c r="M29">
        <f t="shared" si="10"/>
        <v>0.99742340950902841</v>
      </c>
      <c r="N29">
        <f t="shared" si="11"/>
        <v>0.81594345511375599</v>
      </c>
      <c r="O29">
        <f t="shared" si="12"/>
        <v>815.94345511375604</v>
      </c>
    </row>
    <row r="30" spans="1:15" x14ac:dyDescent="0.35">
      <c r="A30">
        <v>190</v>
      </c>
      <c r="B30">
        <v>185.96</v>
      </c>
      <c r="C30">
        <f t="shared" si="7"/>
        <v>0.19</v>
      </c>
      <c r="J30">
        <f t="shared" si="8"/>
        <v>0.76754559010185663</v>
      </c>
      <c r="K30">
        <f t="shared" si="9"/>
        <v>15.305371163404532</v>
      </c>
      <c r="L30">
        <f>1+($F$12*J30)</f>
        <v>15.343508215028447</v>
      </c>
      <c r="M30">
        <f t="shared" si="10"/>
        <v>0.99751445034020569</v>
      </c>
      <c r="N30">
        <f t="shared" si="11"/>
        <v>0.82183633716018978</v>
      </c>
      <c r="O30">
        <f t="shared" si="12"/>
        <v>821.83633716018983</v>
      </c>
    </row>
    <row r="31" spans="1:15" x14ac:dyDescent="0.35">
      <c r="A31">
        <v>200</v>
      </c>
      <c r="B31">
        <v>194.03</v>
      </c>
      <c r="C31">
        <f t="shared" si="7"/>
        <v>0.2</v>
      </c>
      <c r="J31">
        <f t="shared" si="8"/>
        <v>0.77384298437157195</v>
      </c>
      <c r="K31">
        <f t="shared" si="9"/>
        <v>15.424086885067211</v>
      </c>
      <c r="L31">
        <f>1+($F$12*J31)</f>
        <v>15.461190770443752</v>
      </c>
      <c r="M31">
        <f t="shared" si="10"/>
        <v>0.99760019225379004</v>
      </c>
      <c r="N31">
        <f t="shared" si="11"/>
        <v>0.82742464485881928</v>
      </c>
      <c r="O31">
        <f t="shared" si="12"/>
        <v>827.42464485881931</v>
      </c>
    </row>
    <row r="32" spans="1:15" x14ac:dyDescent="0.35">
      <c r="A32">
        <v>210</v>
      </c>
      <c r="B32">
        <v>207.21</v>
      </c>
      <c r="C32">
        <f t="shared" si="7"/>
        <v>0.21</v>
      </c>
      <c r="J32">
        <f t="shared" si="8"/>
        <v>0.7798810042234211</v>
      </c>
      <c r="K32">
        <f t="shared" si="9"/>
        <v>15.537912993680587</v>
      </c>
      <c r="L32">
        <f>1+($F$12*J32)</f>
        <v>15.574026266425182</v>
      </c>
      <c r="M32">
        <f t="shared" si="10"/>
        <v>0.99768118583295007</v>
      </c>
      <c r="N32">
        <f t="shared" si="11"/>
        <v>0.83273792665553958</v>
      </c>
      <c r="O32">
        <f t="shared" si="12"/>
        <v>832.73792665553958</v>
      </c>
    </row>
    <row r="33" spans="1:15" x14ac:dyDescent="0.35">
      <c r="A33">
        <v>220</v>
      </c>
      <c r="B33">
        <v>216.84</v>
      </c>
      <c r="C33">
        <f t="shared" si="7"/>
        <v>0.22</v>
      </c>
      <c r="J33">
        <f t="shared" si="8"/>
        <v>0.78568195223812176</v>
      </c>
      <c r="K33">
        <f t="shared" si="9"/>
        <v>15.647269927738968</v>
      </c>
      <c r="L33">
        <f>1+($F$12*J33)</f>
        <v>15.6824314824499</v>
      </c>
      <c r="M33">
        <f t="shared" si="10"/>
        <v>0.99775790158877586</v>
      </c>
      <c r="N33">
        <f t="shared" si="11"/>
        <v>0.83780163636676641</v>
      </c>
      <c r="O33">
        <f t="shared" si="12"/>
        <v>837.80163636676639</v>
      </c>
    </row>
    <row r="34" spans="1:15" x14ac:dyDescent="0.35">
      <c r="A34">
        <v>230</v>
      </c>
      <c r="B34">
        <v>224.11</v>
      </c>
      <c r="C34">
        <f t="shared" si="7"/>
        <v>0.23</v>
      </c>
      <c r="J34">
        <f t="shared" si="8"/>
        <v>0.79126530298514897</v>
      </c>
      <c r="K34">
        <f t="shared" si="9"/>
        <v>15.752524813305973</v>
      </c>
      <c r="L34">
        <f>1+($F$12*J34)</f>
        <v>15.78677034953497</v>
      </c>
      <c r="M34">
        <f t="shared" si="10"/>
        <v>0.9978307446380249</v>
      </c>
      <c r="N34">
        <f t="shared" si="11"/>
        <v>0.84263785633415034</v>
      </c>
      <c r="O34">
        <f t="shared" si="12"/>
        <v>842.63785633415034</v>
      </c>
    </row>
    <row r="35" spans="1:15" x14ac:dyDescent="0.35">
      <c r="A35">
        <v>240</v>
      </c>
      <c r="B35">
        <v>236.59</v>
      </c>
      <c r="C35">
        <f t="shared" si="7"/>
        <v>0.24</v>
      </c>
      <c r="J35">
        <f t="shared" si="8"/>
        <v>0.79664816722049459</v>
      </c>
      <c r="K35">
        <f t="shared" si="9"/>
        <v>15.854000214867606</v>
      </c>
      <c r="L35">
        <f>1+($F$12*J35)</f>
        <v>15.887362624932992</v>
      </c>
      <c r="M35">
        <f t="shared" si="10"/>
        <v>0.99790006618134164</v>
      </c>
      <c r="N35">
        <f t="shared" si="11"/>
        <v>0.84726586763077338</v>
      </c>
      <c r="O35">
        <f t="shared" si="12"/>
        <v>847.26586763077341</v>
      </c>
    </row>
    <row r="36" spans="1:15" x14ac:dyDescent="0.35">
      <c r="A36">
        <v>250</v>
      </c>
      <c r="B36">
        <v>244.35</v>
      </c>
      <c r="C36">
        <f t="shared" si="7"/>
        <v>0.25</v>
      </c>
      <c r="J36">
        <f t="shared" si="8"/>
        <v>0.80184566397205725</v>
      </c>
      <c r="K36">
        <f t="shared" si="9"/>
        <v>15.951981149723236</v>
      </c>
      <c r="L36">
        <f>1+($F$12*J36)</f>
        <v>15.98449084547782</v>
      </c>
      <c r="M36">
        <f t="shared" si="10"/>
        <v>0.99796617258135678</v>
      </c>
      <c r="N36">
        <f t="shared" si="11"/>
        <v>0.85170260457715663</v>
      </c>
      <c r="O36">
        <f t="shared" si="12"/>
        <v>851.70260457715665</v>
      </c>
    </row>
    <row r="37" spans="1:15" x14ac:dyDescent="0.35">
      <c r="A37">
        <v>260</v>
      </c>
      <c r="B37">
        <v>255.05</v>
      </c>
      <c r="C37">
        <f t="shared" si="7"/>
        <v>0.26</v>
      </c>
      <c r="J37">
        <f t="shared" si="8"/>
        <v>0.80687122170147929</v>
      </c>
      <c r="K37">
        <f t="shared" si="9"/>
        <v>16.046720765356795</v>
      </c>
      <c r="L37">
        <f>1+($F$12*J37)</f>
        <v>16.078405955546394</v>
      </c>
      <c r="M37">
        <f t="shared" si="10"/>
        <v>0.99802933261685256</v>
      </c>
      <c r="N37">
        <f t="shared" si="11"/>
        <v>0.85596302064581642</v>
      </c>
      <c r="O37">
        <f t="shared" si="12"/>
        <v>855.96302064581641</v>
      </c>
    </row>
    <row r="38" spans="1:15" x14ac:dyDescent="0.35">
      <c r="A38">
        <v>270</v>
      </c>
      <c r="B38">
        <v>266.27</v>
      </c>
      <c r="C38">
        <f t="shared" si="7"/>
        <v>0.27</v>
      </c>
      <c r="J38">
        <f t="shared" si="8"/>
        <v>0.81173682423818327</v>
      </c>
      <c r="K38">
        <f t="shared" si="9"/>
        <v>16.138444975677629</v>
      </c>
      <c r="L38">
        <f>1+($F$12*J38)</f>
        <v>16.16933190295105</v>
      </c>
      <c r="M38">
        <f t="shared" si="10"/>
        <v>0.99808978333435139</v>
      </c>
      <c r="N38">
        <f t="shared" si="11"/>
        <v>0.86006038571337562</v>
      </c>
      <c r="O38">
        <f t="shared" si="12"/>
        <v>860.06038571337558</v>
      </c>
    </row>
    <row r="39" spans="1:15" x14ac:dyDescent="0.35">
      <c r="A39">
        <v>280</v>
      </c>
      <c r="B39">
        <v>276.52</v>
      </c>
      <c r="C39">
        <f t="shared" si="7"/>
        <v>0.28000000000000003</v>
      </c>
      <c r="J39">
        <f t="shared" si="8"/>
        <v>0.8164532132611102</v>
      </c>
      <c r="K39">
        <f t="shared" si="9"/>
        <v>16.227356278117647</v>
      </c>
      <c r="L39">
        <f>1+($F$12*J39)</f>
        <v>16.257469422816996</v>
      </c>
      <c r="M39">
        <f t="shared" si="10"/>
        <v>0.99814773480938634</v>
      </c>
      <c r="N39">
        <f t="shared" si="11"/>
        <v>0.8640065295629511</v>
      </c>
      <c r="O39">
        <f t="shared" si="12"/>
        <v>864.00652956295107</v>
      </c>
    </row>
    <row r="40" spans="1:15" x14ac:dyDescent="0.35">
      <c r="A40">
        <v>290</v>
      </c>
      <c r="B40">
        <v>285.36</v>
      </c>
      <c r="C40">
        <f t="shared" si="7"/>
        <v>0.28999999999999998</v>
      </c>
      <c r="J40">
        <f t="shared" si="8"/>
        <v>0.82103005626628467</v>
      </c>
      <c r="K40">
        <f t="shared" si="9"/>
        <v>16.313636920082381</v>
      </c>
      <c r="L40">
        <f>1+($F$12*J40)</f>
        <v>16.342999176476194</v>
      </c>
      <c r="M40">
        <f t="shared" si="10"/>
        <v>0.99820337405168102</v>
      </c>
      <c r="N40">
        <f t="shared" si="11"/>
        <v>0.86781204289553893</v>
      </c>
      <c r="O40">
        <f t="shared" si="12"/>
        <v>867.81204289553898</v>
      </c>
    </row>
    <row r="41" spans="1:15" x14ac:dyDescent="0.35">
      <c r="A41">
        <v>300</v>
      </c>
      <c r="B41">
        <v>294.7</v>
      </c>
      <c r="C41">
        <f t="shared" si="7"/>
        <v>0.3</v>
      </c>
      <c r="J41">
        <f t="shared" si="8"/>
        <v>0.82547608687800189</v>
      </c>
      <c r="K41">
        <f t="shared" si="9"/>
        <v>16.39745154403608</v>
      </c>
      <c r="L41">
        <f>1+($F$12*J41)</f>
        <v>16.42608437353266</v>
      </c>
      <c r="M41">
        <f t="shared" si="10"/>
        <v>0.99825686823192528</v>
      </c>
      <c r="N41">
        <f t="shared" si="11"/>
        <v>0.87148644444993539</v>
      </c>
      <c r="O41">
        <f t="shared" si="12"/>
        <v>871.48644444993545</v>
      </c>
    </row>
    <row r="42" spans="1:15" x14ac:dyDescent="0.35">
      <c r="A42">
        <v>310</v>
      </c>
      <c r="B42">
        <v>304.3</v>
      </c>
      <c r="C42">
        <f t="shared" si="7"/>
        <v>0.31</v>
      </c>
      <c r="J42">
        <f t="shared" si="8"/>
        <v>0.82979922281787055</v>
      </c>
      <c r="K42">
        <f t="shared" si="9"/>
        <v>16.47894941140251</v>
      </c>
      <c r="L42">
        <f>1+($F$12*J42)</f>
        <v>16.506872976408957</v>
      </c>
      <c r="M42">
        <f t="shared" si="10"/>
        <v>0.99830836736634776</v>
      </c>
      <c r="N42">
        <f t="shared" si="11"/>
        <v>0.87503832086625233</v>
      </c>
      <c r="O42">
        <f t="shared" si="12"/>
        <v>875.03832086625232</v>
      </c>
    </row>
    <row r="43" spans="1:15" x14ac:dyDescent="0.35">
      <c r="A43">
        <v>320</v>
      </c>
      <c r="B43">
        <v>314.29000000000002</v>
      </c>
      <c r="C43">
        <f t="shared" si="7"/>
        <v>0.32</v>
      </c>
      <c r="J43">
        <f t="shared" si="8"/>
        <v>0.83400666568795201</v>
      </c>
      <c r="K43">
        <f t="shared" si="9"/>
        <v>16.558266283633031</v>
      </c>
      <c r="L43">
        <f>1+($F$12*J43)</f>
        <v>16.585499565043605</v>
      </c>
      <c r="M43">
        <f t="shared" si="10"/>
        <v>0.99835800656448292</v>
      </c>
      <c r="N43">
        <f t="shared" si="11"/>
        <v>0.87847544445958992</v>
      </c>
      <c r="O43">
        <f t="shared" si="12"/>
        <v>878.47544445958988</v>
      </c>
    </row>
    <row r="44" spans="1:15" x14ac:dyDescent="0.35">
      <c r="A44">
        <v>330</v>
      </c>
      <c r="B44">
        <v>324.58999999999997</v>
      </c>
      <c r="C44">
        <f t="shared" si="7"/>
        <v>0.33</v>
      </c>
      <c r="J44">
        <f t="shared" si="8"/>
        <v>0.83810498584655735</v>
      </c>
      <c r="K44">
        <f t="shared" si="9"/>
        <v>16.635526022247991</v>
      </c>
      <c r="L44">
        <f>1+($F$12*J44)</f>
        <v>16.662086923007543</v>
      </c>
      <c r="M44">
        <f t="shared" si="10"/>
        <v>0.99840590792244177</v>
      </c>
      <c r="N44">
        <f t="shared" si="11"/>
        <v>0.88180487296317456</v>
      </c>
      <c r="O44">
        <f t="shared" si="12"/>
        <v>881.8048729631746</v>
      </c>
    </row>
    <row r="45" spans="1:15" x14ac:dyDescent="0.35">
      <c r="A45">
        <v>340</v>
      </c>
      <c r="B45">
        <v>334.62</v>
      </c>
      <c r="C45">
        <f t="shared" si="7"/>
        <v>0.34</v>
      </c>
      <c r="J45">
        <f t="shared" si="8"/>
        <v>0.84210019498367483</v>
      </c>
      <c r="K45">
        <f t="shared" si="9"/>
        <v>16.71084195699693</v>
      </c>
      <c r="L45">
        <f>1+($F$12*J45)</f>
        <v>16.736747393757426</v>
      </c>
      <c r="M45">
        <f t="shared" si="10"/>
        <v>0.99845218212648901</v>
      </c>
      <c r="N45">
        <f t="shared" si="11"/>
        <v>0.8850330344552817</v>
      </c>
      <c r="O45">
        <f t="shared" si="12"/>
        <v>885.03303445528172</v>
      </c>
    </row>
    <row r="46" spans="1:15" x14ac:dyDescent="0.35">
      <c r="A46">
        <v>350</v>
      </c>
      <c r="B46">
        <v>345.42</v>
      </c>
      <c r="C46">
        <f t="shared" si="7"/>
        <v>0.35</v>
      </c>
      <c r="J46">
        <f t="shared" si="8"/>
        <v>0.84599780848452522</v>
      </c>
      <c r="K46">
        <f t="shared" si="9"/>
        <v>16.784318061509058</v>
      </c>
      <c r="L46">
        <f>1+($F$12*J46)</f>
        <v>16.809584046054567</v>
      </c>
      <c r="M46">
        <f t="shared" si="10"/>
        <v>0.99849692981835325</v>
      </c>
      <c r="N46">
        <f t="shared" si="11"/>
        <v>0.88816580003508905</v>
      </c>
      <c r="O46">
        <f t="shared" si="12"/>
        <v>888.16580003508909</v>
      </c>
    </row>
    <row r="47" spans="1:15" x14ac:dyDescent="0.35">
      <c r="A47">
        <v>360</v>
      </c>
      <c r="B47">
        <v>352.92</v>
      </c>
      <c r="C47">
        <f t="shared" si="7"/>
        <v>0.36</v>
      </c>
      <c r="J47">
        <f t="shared" si="8"/>
        <v>0.84980289926611652</v>
      </c>
      <c r="K47">
        <f t="shared" si="9"/>
        <v>16.856049968196398</v>
      </c>
      <c r="L47">
        <f>1+($F$12*J47)</f>
        <v>16.880691680035554</v>
      </c>
      <c r="M47">
        <f t="shared" si="10"/>
        <v>0.99854024276337572</v>
      </c>
      <c r="N47">
        <f t="shared" si="11"/>
        <v>0.89120854630876967</v>
      </c>
      <c r="O47">
        <f t="shared" si="12"/>
        <v>891.20854630876966</v>
      </c>
    </row>
    <row r="48" spans="1:15" x14ac:dyDescent="0.35">
      <c r="A48">
        <v>370</v>
      </c>
      <c r="B48">
        <v>364.46</v>
      </c>
      <c r="C48">
        <f t="shared" si="7"/>
        <v>0.37</v>
      </c>
      <c r="J48">
        <f t="shared" si="8"/>
        <v>0.8535201444550109</v>
      </c>
      <c r="K48">
        <f t="shared" si="9"/>
        <v>16.926125848202666</v>
      </c>
      <c r="L48">
        <f>1+($F$12*J48)</f>
        <v>16.950157699503016</v>
      </c>
      <c r="M48">
        <f t="shared" si="10"/>
        <v>0.99858220485458637</v>
      </c>
      <c r="N48">
        <f t="shared" si="11"/>
        <v>0.89416620935386126</v>
      </c>
      <c r="O48">
        <f t="shared" si="12"/>
        <v>894.16620935386129</v>
      </c>
    </row>
    <row r="49" spans="1:15" x14ac:dyDescent="0.35">
      <c r="A49">
        <v>380</v>
      </c>
      <c r="B49">
        <v>372.16</v>
      </c>
      <c r="C49">
        <f t="shared" si="7"/>
        <v>0.38</v>
      </c>
      <c r="J49">
        <f t="shared" si="8"/>
        <v>0.85715386602424459</v>
      </c>
      <c r="K49">
        <f t="shared" si="9"/>
        <v>16.994627177472672</v>
      </c>
      <c r="L49">
        <f>1+($F$12*J49)</f>
        <v>17.01806287132807</v>
      </c>
      <c r="M49">
        <f t="shared" si="10"/>
        <v>0.99862289297950113</v>
      </c>
      <c r="N49">
        <f t="shared" si="11"/>
        <v>0.8970433315191696</v>
      </c>
      <c r="O49">
        <f t="shared" si="12"/>
        <v>897.04333151916956</v>
      </c>
    </row>
    <row r="50" spans="1:15" x14ac:dyDescent="0.35">
      <c r="A50">
        <v>390</v>
      </c>
      <c r="B50">
        <v>384.22</v>
      </c>
      <c r="C50">
        <f t="shared" si="7"/>
        <v>0.39</v>
      </c>
      <c r="J50">
        <f t="shared" si="8"/>
        <v>0.86070806630818386</v>
      </c>
      <c r="K50">
        <f t="shared" si="9"/>
        <v>17.061629406262874</v>
      </c>
      <c r="L50">
        <f>1+($F$12*J50)</f>
        <v>17.084481989134186</v>
      </c>
      <c r="M50">
        <f t="shared" si="10"/>
        <v>0.99866237777148603</v>
      </c>
      <c r="N50">
        <f t="shared" si="11"/>
        <v>0.89984410217240451</v>
      </c>
      <c r="O50">
        <f t="shared" si="12"/>
        <v>899.84410217240452</v>
      </c>
    </row>
    <row r="51" spans="1:15" x14ac:dyDescent="0.35">
      <c r="A51">
        <v>400</v>
      </c>
      <c r="B51">
        <v>392.31</v>
      </c>
      <c r="C51">
        <f t="shared" si="7"/>
        <v>0.4</v>
      </c>
      <c r="J51">
        <f t="shared" si="8"/>
        <v>0.86418645915457448</v>
      </c>
      <c r="K51">
        <f t="shared" si="9"/>
        <v>17.127202546406156</v>
      </c>
      <c r="L51">
        <f>1+($F$12*J51)</f>
        <v>17.149484455451109</v>
      </c>
      <c r="M51">
        <f t="shared" si="10"/>
        <v>0.99870072426358736</v>
      </c>
      <c r="N51">
        <f t="shared" si="11"/>
        <v>0.9025723933109373</v>
      </c>
      <c r="O51">
        <f t="shared" si="12"/>
        <v>902.57239331093729</v>
      </c>
    </row>
    <row r="52" spans="1:15" x14ac:dyDescent="0.35">
      <c r="A52">
        <v>410</v>
      </c>
      <c r="B52">
        <v>401</v>
      </c>
      <c r="C52">
        <f t="shared" si="7"/>
        <v>0.41</v>
      </c>
      <c r="J52">
        <f t="shared" si="8"/>
        <v>0.86759249734448074</v>
      </c>
      <c r="K52">
        <f t="shared" si="9"/>
        <v>17.191411688220562</v>
      </c>
      <c r="L52">
        <f>1+($F$12*J52)</f>
        <v>17.213134794124983</v>
      </c>
      <c r="M52">
        <f t="shared" si="10"/>
        <v>0.99873799245958172</v>
      </c>
      <c r="N52">
        <f t="shared" si="11"/>
        <v>0.90523179079373728</v>
      </c>
      <c r="O52">
        <f t="shared" si="12"/>
        <v>905.23179079373733</v>
      </c>
    </row>
    <row r="53" spans="1:15" x14ac:dyDescent="0.35">
      <c r="A53">
        <v>420</v>
      </c>
      <c r="B53">
        <v>413.86</v>
      </c>
      <c r="C53">
        <f t="shared" si="7"/>
        <v>0.42</v>
      </c>
      <c r="J53">
        <f t="shared" si="8"/>
        <v>0.87092939680659953</v>
      </c>
      <c r="K53">
        <f t="shared" si="9"/>
        <v>17.254317456986911</v>
      </c>
      <c r="L53">
        <f>1+($F$12*J53)</f>
        <v>17.275493102823329</v>
      </c>
      <c r="M53">
        <f t="shared" si="10"/>
        <v>0.99877423783446406</v>
      </c>
      <c r="N53">
        <f t="shared" si="11"/>
        <v>0.90782562182494442</v>
      </c>
      <c r="O53">
        <f t="shared" si="12"/>
        <v>907.82562182494439</v>
      </c>
    </row>
    <row r="54" spans="1:15" x14ac:dyDescent="0.35">
      <c r="A54">
        <v>430</v>
      </c>
      <c r="B54">
        <v>422.7</v>
      </c>
      <c r="C54">
        <f t="shared" si="7"/>
        <v>0.43</v>
      </c>
      <c r="J54">
        <f t="shared" si="8"/>
        <v>0.87420015806749529</v>
      </c>
      <c r="K54">
        <f t="shared" si="9"/>
        <v>17.315976417319266</v>
      </c>
      <c r="L54">
        <f>1+($F$12*J54)</f>
        <v>17.336615453886317</v>
      </c>
      <c r="M54">
        <f t="shared" si="10"/>
        <v>0.99880951177454746</v>
      </c>
      <c r="N54">
        <f t="shared" si="11"/>
        <v>0.91035697921639103</v>
      </c>
      <c r="O54">
        <f t="shared" si="12"/>
        <v>910.35697921639098</v>
      </c>
    </row>
    <row r="55" spans="1:15" x14ac:dyDescent="0.35">
      <c r="A55">
        <v>440</v>
      </c>
      <c r="B55">
        <v>432.08</v>
      </c>
      <c r="C55">
        <f t="shared" si="7"/>
        <v>0.44</v>
      </c>
      <c r="J55">
        <f t="shared" si="8"/>
        <v>0.87740758530970409</v>
      </c>
      <c r="K55">
        <f t="shared" si="9"/>
        <v>17.376441432439968</v>
      </c>
      <c r="L55">
        <f>1+($F$12*J55)</f>
        <v>17.396554250475095</v>
      </c>
      <c r="M55">
        <f t="shared" si="10"/>
        <v>0.99884386196567765</v>
      </c>
      <c r="N55">
        <f t="shared" si="11"/>
        <v>0.91282874287150917</v>
      </c>
      <c r="O55">
        <f t="shared" si="12"/>
        <v>912.82874287150912</v>
      </c>
    </row>
    <row r="56" spans="1:15" x14ac:dyDescent="0.35">
      <c r="A56">
        <v>450</v>
      </c>
      <c r="B56">
        <v>445.71</v>
      </c>
      <c r="C56">
        <f t="shared" si="7"/>
        <v>0.45</v>
      </c>
      <c r="J56">
        <f t="shared" si="8"/>
        <v>0.88055430335235718</v>
      </c>
      <c r="K56">
        <f t="shared" si="9"/>
        <v>17.43576198429092</v>
      </c>
      <c r="L56">
        <f>1+($F$12*J56)</f>
        <v>17.455358543897177</v>
      </c>
      <c r="M56">
        <f t="shared" si="10"/>
        <v>0.99887733273670809</v>
      </c>
      <c r="N56">
        <f t="shared" si="11"/>
        <v>0.91524359886405549</v>
      </c>
      <c r="O56">
        <f t="shared" si="12"/>
        <v>915.24359886405546</v>
      </c>
    </row>
    <row r="57" spans="1:15" x14ac:dyDescent="0.35">
      <c r="A57">
        <v>460</v>
      </c>
      <c r="B57">
        <v>450.65</v>
      </c>
      <c r="C57">
        <f t="shared" si="7"/>
        <v>0.46</v>
      </c>
      <c r="J57">
        <f t="shared" si="8"/>
        <v>0.88364277282156067</v>
      </c>
      <c r="K57">
        <f t="shared" si="9"/>
        <v>17.493984459518952</v>
      </c>
      <c r="L57">
        <f>1+($F$12*J57)</f>
        <v>17.513074317102916</v>
      </c>
      <c r="M57">
        <f t="shared" si="10"/>
        <v>0.99890996536425813</v>
      </c>
      <c r="N57">
        <f t="shared" si="11"/>
        <v>0.91760405642750964</v>
      </c>
      <c r="O57">
        <f t="shared" si="12"/>
        <v>917.60405642750959</v>
      </c>
    </row>
    <row r="58" spans="1:15" x14ac:dyDescent="0.35">
      <c r="A58">
        <v>470</v>
      </c>
      <c r="B58">
        <v>460.44</v>
      </c>
      <c r="C58">
        <f t="shared" si="7"/>
        <v>0.47</v>
      </c>
      <c r="J58">
        <f t="shared" si="8"/>
        <v>0.886675303738376</v>
      </c>
      <c r="K58">
        <f t="shared" si="9"/>
        <v>17.551152405630479</v>
      </c>
      <c r="L58">
        <f>1+($F$12*J58)</f>
        <v>17.5697447386109</v>
      </c>
      <c r="M58">
        <f t="shared" si="10"/>
        <v>0.99894179834385621</v>
      </c>
      <c r="N58">
        <f t="shared" si="11"/>
        <v>0.91991246312381236</v>
      </c>
      <c r="O58">
        <f t="shared" si="12"/>
        <v>919.91246312381236</v>
      </c>
    </row>
    <row r="59" spans="1:15" x14ac:dyDescent="0.35">
      <c r="A59">
        <v>480</v>
      </c>
      <c r="B59">
        <v>475.72</v>
      </c>
      <c r="C59">
        <f t="shared" si="7"/>
        <v>0.48</v>
      </c>
      <c r="J59">
        <f t="shared" si="8"/>
        <v>0.88965406771936317</v>
      </c>
      <c r="K59">
        <f t="shared" si="9"/>
        <v>17.607306760990806</v>
      </c>
      <c r="L59">
        <f>1+($F$12*J59)</f>
        <v>17.6254103905056</v>
      </c>
      <c r="M59">
        <f t="shared" si="10"/>
        <v>0.99897286763180582</v>
      </c>
      <c r="N59">
        <f t="shared" si="11"/>
        <v>0.92217101842072391</v>
      </c>
      <c r="O59">
        <f t="shared" si="12"/>
        <v>922.17101842072395</v>
      </c>
    </row>
    <row r="60" spans="1:15" x14ac:dyDescent="0.35">
      <c r="A60">
        <v>490</v>
      </c>
      <c r="B60">
        <v>480.78</v>
      </c>
      <c r="C60">
        <f t="shared" si="7"/>
        <v>0.49</v>
      </c>
      <c r="J60">
        <f t="shared" si="8"/>
        <v>0.89258110895709797</v>
      </c>
      <c r="K60">
        <f t="shared" si="9"/>
        <v>17.66248606182404</v>
      </c>
      <c r="L60">
        <f>1+($F$12*J60)</f>
        <v>17.680109473635767</v>
      </c>
      <c r="M60">
        <f t="shared" si="10"/>
        <v>0.99900320686147304</v>
      </c>
      <c r="N60">
        <f t="shared" si="11"/>
        <v>0.92438178587399811</v>
      </c>
      <c r="O60">
        <f t="shared" si="12"/>
        <v>924.38178587399807</v>
      </c>
    </row>
    <row r="61" spans="1:15" x14ac:dyDescent="0.35">
      <c r="A61">
        <v>500</v>
      </c>
      <c r="B61">
        <v>491.19</v>
      </c>
      <c r="C61">
        <f t="shared" si="7"/>
        <v>0.5</v>
      </c>
      <c r="J61">
        <f t="shared" si="8"/>
        <v>0.89545835412489017</v>
      </c>
      <c r="K61">
        <f t="shared" si="9"/>
        <v>17.716726628932498</v>
      </c>
      <c r="L61">
        <f>1+($F$12*J61)</f>
        <v>17.733877992708884</v>
      </c>
      <c r="M61">
        <f t="shared" si="10"/>
        <v>0.99903284753715815</v>
      </c>
      <c r="N61">
        <f t="shared" si="11"/>
        <v>0.9265467040826304</v>
      </c>
      <c r="O61">
        <f t="shared" si="12"/>
        <v>926.54670408263041</v>
      </c>
    </row>
    <row r="62" spans="1:15" x14ac:dyDescent="0.35">
      <c r="A62">
        <v>510</v>
      </c>
      <c r="B62">
        <v>501.71</v>
      </c>
      <c r="C62">
        <f t="shared" si="7"/>
        <v>0.51</v>
      </c>
      <c r="J62">
        <f t="shared" si="8"/>
        <v>0.89828762133036</v>
      </c>
      <c r="K62">
        <f t="shared" si="9"/>
        <v>17.770062736485613</v>
      </c>
      <c r="L62">
        <f>1+($F$12*J62)</f>
        <v>17.786749923611101</v>
      </c>
      <c r="M62">
        <f t="shared" si="10"/>
        <v>0.99906181920827841</v>
      </c>
      <c r="N62">
        <f t="shared" si="11"/>
        <v>0.92866759656299569</v>
      </c>
      <c r="O62">
        <f t="shared" si="12"/>
        <v>928.66759656299564</v>
      </c>
    </row>
    <row r="63" spans="1:15" x14ac:dyDescent="0.35">
      <c r="A63">
        <v>520</v>
      </c>
      <c r="B63">
        <v>507.18</v>
      </c>
      <c r="C63">
        <f t="shared" si="7"/>
        <v>0.52</v>
      </c>
      <c r="J63">
        <f t="shared" si="8"/>
        <v>0.90107062822593798</v>
      </c>
      <c r="K63">
        <f t="shared" si="9"/>
        <v>17.822526764915533</v>
      </c>
      <c r="L63">
        <f>1+($F$12*J63)</f>
        <v>17.838757364972217</v>
      </c>
      <c r="M63">
        <f t="shared" si="10"/>
        <v>0.99909014962619802</v>
      </c>
      <c r="N63">
        <f t="shared" si="11"/>
        <v>0.9307461806669326</v>
      </c>
      <c r="O63">
        <f t="shared" si="12"/>
        <v>930.74618066693256</v>
      </c>
    </row>
    <row r="64" spans="1:15" x14ac:dyDescent="0.35">
      <c r="A64">
        <v>530</v>
      </c>
      <c r="B64">
        <v>523.78</v>
      </c>
      <c r="C64">
        <f t="shared" si="7"/>
        <v>0.53</v>
      </c>
      <c r="J64">
        <f t="shared" si="8"/>
        <v>0.90380899937024828</v>
      </c>
      <c r="K64">
        <f t="shared" si="9"/>
        <v>17.874149339690696</v>
      </c>
      <c r="L64">
        <f>1+($F$12*J64)</f>
        <v>17.889930675731513</v>
      </c>
      <c r="M64">
        <f t="shared" si="10"/>
        <v>0.99911786488573573</v>
      </c>
      <c r="N64">
        <f t="shared" si="11"/>
        <v>0.93278407565304666</v>
      </c>
      <c r="O64">
        <f t="shared" si="12"/>
        <v>932.78407565304667</v>
      </c>
    </row>
    <row r="65" spans="1:15" x14ac:dyDescent="0.35">
      <c r="A65">
        <v>540</v>
      </c>
      <c r="B65">
        <v>535.15</v>
      </c>
      <c r="C65">
        <f t="shared" si="7"/>
        <v>0.54</v>
      </c>
      <c r="J65">
        <f t="shared" si="8"/>
        <v>0.90650427292230018</v>
      </c>
      <c r="K65">
        <f t="shared" si="9"/>
        <v>17.9249594575118</v>
      </c>
      <c r="L65">
        <f>1+($F$12*J65)</f>
        <v>17.940298600235483</v>
      </c>
      <c r="M65">
        <f t="shared" si="10"/>
        <v>0.99914498955310138</v>
      </c>
      <c r="N65">
        <f t="shared" si="11"/>
        <v>0.93478281000562879</v>
      </c>
      <c r="O65">
        <f t="shared" si="12"/>
        <v>934.78281000562879</v>
      </c>
    </row>
    <row r="66" spans="1:15" x14ac:dyDescent="0.35">
      <c r="A66">
        <v>550</v>
      </c>
      <c r="B66">
        <v>540.88</v>
      </c>
      <c r="C66">
        <f t="shared" si="7"/>
        <v>0.55000000000000004</v>
      </c>
      <c r="J66">
        <f t="shared" si="8"/>
        <v>0.90915790674011154</v>
      </c>
      <c r="K66">
        <f t="shared" si="9"/>
        <v>17.974984601280383</v>
      </c>
      <c r="L66">
        <f>1+($F$12*J66)</f>
        <v>17.989888382205834</v>
      </c>
      <c r="M66">
        <f t="shared" si="10"/>
        <v>0.99917154678179143</v>
      </c>
      <c r="N66">
        <f t="shared" si="11"/>
        <v>0.9367438280840622</v>
      </c>
      <c r="O66">
        <f t="shared" si="12"/>
        <v>936.74382808406222</v>
      </c>
    </row>
    <row r="67" spans="1:15" x14ac:dyDescent="0.35">
      <c r="A67">
        <v>560</v>
      </c>
      <c r="B67">
        <v>552.6</v>
      </c>
      <c r="C67">
        <f t="shared" si="7"/>
        <v>0.56000000000000005</v>
      </c>
      <c r="J67">
        <f t="shared" si="8"/>
        <v>0.91177128394654405</v>
      </c>
      <c r="K67">
        <f t="shared" si="9"/>
        <v>18.024250845023523</v>
      </c>
      <c r="L67">
        <f>1+($F$12*J67)</f>
        <v>18.03872586875104</v>
      </c>
      <c r="M67">
        <f t="shared" si="10"/>
        <v>0.99919755841777091</v>
      </c>
      <c r="N67">
        <f t="shared" si="11"/>
        <v>0.93866849617472359</v>
      </c>
      <c r="O67">
        <f t="shared" si="12"/>
        <v>938.6684961747236</v>
      </c>
    </row>
    <row r="68" spans="1:15" x14ac:dyDescent="0.35">
      <c r="A68">
        <v>570</v>
      </c>
      <c r="B68">
        <v>564.53</v>
      </c>
      <c r="C68">
        <f t="shared" si="7"/>
        <v>0.56999999999999995</v>
      </c>
      <c r="J68">
        <f t="shared" si="8"/>
        <v>0.91434571801751874</v>
      </c>
      <c r="K68">
        <f t="shared" si="9"/>
        <v>18.072782949814631</v>
      </c>
      <c r="L68">
        <f>1+($F$12*J68)</f>
        <v>18.086835605452382</v>
      </c>
      <c r="M68">
        <f t="shared" si="10"/>
        <v>0.9992230450951014</v>
      </c>
      <c r="N68">
        <f t="shared" si="11"/>
        <v>0.94055810800845618</v>
      </c>
      <c r="O68">
        <f t="shared" si="12"/>
        <v>940.5581080084562</v>
      </c>
    </row>
    <row r="69" spans="1:15" x14ac:dyDescent="0.35">
      <c r="A69">
        <v>580</v>
      </c>
      <c r="B69">
        <v>577.23</v>
      </c>
      <c r="C69">
        <f t="shared" si="7"/>
        <v>0.57999999999999996</v>
      </c>
      <c r="J69">
        <f t="shared" si="8"/>
        <v>0.91688245744120345</v>
      </c>
      <c r="K69">
        <f t="shared" si="9"/>
        <v>18.120604451606436</v>
      </c>
      <c r="L69">
        <f>1+($F$12*J69)</f>
        <v>18.13424092343249</v>
      </c>
      <c r="M69">
        <f t="shared" si="10"/>
        <v>0.99924802632304099</v>
      </c>
      <c r="N69">
        <f t="shared" si="11"/>
        <v>0.9424138897997909</v>
      </c>
      <c r="O69">
        <f t="shared" si="12"/>
        <v>942.41388979979092</v>
      </c>
    </row>
    <row r="70" spans="1:15" x14ac:dyDescent="0.35">
      <c r="A70">
        <v>590</v>
      </c>
      <c r="B70">
        <v>577.21</v>
      </c>
      <c r="C70">
        <f t="shared" si="7"/>
        <v>0.59</v>
      </c>
      <c r="J70">
        <f t="shared" si="8"/>
        <v>0.91938268999107353</v>
      </c>
      <c r="K70">
        <f t="shared" si="9"/>
        <v>18.167737741784848</v>
      </c>
      <c r="L70">
        <f>1+($F$12*J70)</f>
        <v>18.180964019208186</v>
      </c>
      <c r="M70">
        <f t="shared" si="10"/>
        <v>0.99927252056550109</v>
      </c>
      <c r="N70">
        <f t="shared" si="11"/>
        <v>0.94423700485618633</v>
      </c>
      <c r="O70">
        <f t="shared" si="12"/>
        <v>944.23700485618633</v>
      </c>
    </row>
    <row r="71" spans="1:15" x14ac:dyDescent="0.35">
      <c r="A71">
        <v>600</v>
      </c>
      <c r="B71">
        <v>589.70000000000005</v>
      </c>
      <c r="C71">
        <f t="shared" si="7"/>
        <v>0.6</v>
      </c>
      <c r="J71">
        <f t="shared" si="8"/>
        <v>0.92184754665080959</v>
      </c>
      <c r="K71">
        <f t="shared" si="9"/>
        <v>18.214204141159403</v>
      </c>
      <c r="L71">
        <f>1+($F$12*J71)</f>
        <v>18.227026028037002</v>
      </c>
      <c r="M71">
        <f t="shared" si="10"/>
        <v>0.99929654531365253</v>
      </c>
      <c r="N71">
        <f t="shared" si="11"/>
        <v>0.94602855780091744</v>
      </c>
      <c r="O71">
        <f t="shared" si="12"/>
        <v>946.02855780091738</v>
      </c>
    </row>
    <row r="72" spans="1:15" x14ac:dyDescent="0.35">
      <c r="A72">
        <v>610</v>
      </c>
      <c r="B72">
        <v>601.97</v>
      </c>
      <c r="C72">
        <f t="shared" si="7"/>
        <v>0.61</v>
      </c>
      <c r="J72">
        <f t="shared" si="8"/>
        <v>0.92427810522469223</v>
      </c>
      <c r="K72">
        <f t="shared" si="9"/>
        <v>18.260023968024861</v>
      </c>
      <c r="L72">
        <f>1+($F$12*J72)</f>
        <v>18.272447091386436</v>
      </c>
      <c r="M72">
        <f t="shared" si="10"/>
        <v>0.99932011715237468</v>
      </c>
      <c r="N72">
        <f t="shared" si="11"/>
        <v>0.94778959844779198</v>
      </c>
      <c r="O72">
        <f t="shared" si="12"/>
        <v>947.78959844779195</v>
      </c>
    </row>
    <row r="73" spans="1:15" x14ac:dyDescent="0.35">
      <c r="A73">
        <v>620</v>
      </c>
      <c r="B73">
        <v>615.4</v>
      </c>
      <c r="C73">
        <f t="shared" si="7"/>
        <v>0.62</v>
      </c>
      <c r="J73">
        <f t="shared" si="8"/>
        <v>0.92667539366340856</v>
      </c>
      <c r="K73">
        <f t="shared" si="9"/>
        <v>18.30521660085785</v>
      </c>
      <c r="L73">
        <f>1+($F$12*J73)</f>
        <v>18.317246419084949</v>
      </c>
      <c r="M73">
        <f t="shared" si="10"/>
        <v>0.99934325182115991</v>
      </c>
      <c r="N73">
        <f t="shared" si="11"/>
        <v>0.94952112536149103</v>
      </c>
      <c r="O73">
        <f t="shared" si="12"/>
        <v>949.52112536149104</v>
      </c>
    </row>
    <row r="74" spans="1:15" x14ac:dyDescent="0.35">
      <c r="A74">
        <v>630</v>
      </c>
      <c r="B74">
        <v>621.84</v>
      </c>
      <c r="C74">
        <f t="shared" si="7"/>
        <v>0.63</v>
      </c>
      <c r="J74">
        <f t="shared" si="8"/>
        <v>0.92904039313190312</v>
      </c>
      <c r="K74">
        <f t="shared" si="9"/>
        <v>18.349800536150642</v>
      </c>
      <c r="L74">
        <f>1+($F$12*J74)</f>
        <v>18.361442346652439</v>
      </c>
      <c r="M74">
        <f t="shared" si="10"/>
        <v>0.99936596427001723</v>
      </c>
      <c r="N74">
        <f t="shared" si="11"/>
        <v>0.95122408913362866</v>
      </c>
      <c r="O74">
        <f t="shared" si="12"/>
        <v>951.22408913362869</v>
      </c>
    </row>
    <row r="75" spans="1:15" x14ac:dyDescent="0.35">
      <c r="A75">
        <v>640</v>
      </c>
      <c r="B75">
        <v>628.49</v>
      </c>
      <c r="C75">
        <f t="shared" si="7"/>
        <v>0.64</v>
      </c>
      <c r="J75">
        <f t="shared" si="8"/>
        <v>0.93137404084303466</v>
      </c>
      <c r="K75">
        <f t="shared" si="9"/>
        <v>18.39379344183002</v>
      </c>
      <c r="L75">
        <f>1+($F$12*J75)</f>
        <v>18.405052388254209</v>
      </c>
      <c r="M75">
        <f t="shared" si="10"/>
        <v>0.99938826871085829</v>
      </c>
      <c r="N75">
        <f t="shared" si="11"/>
        <v>0.95289939540136548</v>
      </c>
      <c r="O75">
        <f t="shared" si="12"/>
        <v>952.8993954013655</v>
      </c>
    </row>
    <row r="76" spans="1:15" x14ac:dyDescent="0.35">
      <c r="A76">
        <v>650</v>
      </c>
      <c r="B76">
        <v>641.65</v>
      </c>
      <c r="C76">
        <f t="shared" si="7"/>
        <v>0.65</v>
      </c>
      <c r="J76">
        <f t="shared" si="8"/>
        <v>0.93367723267827385</v>
      </c>
      <c r="K76">
        <f t="shared" si="9"/>
        <v>18.43721220666152</v>
      </c>
      <c r="L76">
        <f>1+($F$12*J76)</f>
        <v>18.448093285675242</v>
      </c>
      <c r="M76">
        <f t="shared" si="10"/>
        <v>0.9994101786647962</v>
      </c>
      <c r="N76">
        <f t="shared" si="11"/>
        <v>0.95454790763255182</v>
      </c>
      <c r="O76">
        <f t="shared" si="12"/>
        <v>954.54790763255187</v>
      </c>
    </row>
    <row r="77" spans="1:15" x14ac:dyDescent="0.35">
      <c r="A77">
        <v>660</v>
      </c>
      <c r="B77">
        <v>648.01</v>
      </c>
      <c r="C77">
        <f t="shared" ref="C77:C113" si="13">A77/1000</f>
        <v>0.66</v>
      </c>
      <c r="J77">
        <f t="shared" ref="J77:J113" si="14">POWER(C77,$G$12)</f>
        <v>0.93595082561446097</v>
      </c>
      <c r="K77">
        <f t="shared" ref="K77:K113" si="15">$D$12+($E$12*J77)</f>
        <v>18.480072985997612</v>
      </c>
      <c r="L77">
        <f t="shared" ref="L77:L113" si="16">1+($F$12*J77)</f>
        <v>18.49058105367024</v>
      </c>
      <c r="M77">
        <f t="shared" ref="M77:M113" si="17">K77/L77</f>
        <v>0.99943170700573836</v>
      </c>
      <c r="N77">
        <f t="shared" ref="N77:N113" si="18">POWER(M77,$H$12)</f>
        <v>0.95617044969863152</v>
      </c>
      <c r="O77">
        <f t="shared" ref="O77:O113" si="19">N77*1000</f>
        <v>956.1704496986315</v>
      </c>
    </row>
    <row r="78" spans="1:15" x14ac:dyDescent="0.35">
      <c r="A78">
        <v>670</v>
      </c>
      <c r="B78">
        <v>661.97</v>
      </c>
      <c r="C78">
        <f t="shared" si="13"/>
        <v>0.67</v>
      </c>
      <c r="J78">
        <f t="shared" si="14"/>
        <v>0.93819563997367683</v>
      </c>
      <c r="K78">
        <f t="shared" si="15"/>
        <v>18.522391244191269</v>
      </c>
      <c r="L78">
        <f t="shared" si="16"/>
        <v>18.532531022008087</v>
      </c>
      <c r="M78">
        <f t="shared" si="17"/>
        <v>0.99945286600061389</v>
      </c>
      <c r="N78">
        <f t="shared" si="18"/>
        <v>0.95776780825434515</v>
      </c>
      <c r="O78">
        <f t="shared" si="19"/>
        <v>957.76780825434514</v>
      </c>
    </row>
    <row r="79" spans="1:15" x14ac:dyDescent="0.35">
      <c r="A79">
        <v>680</v>
      </c>
      <c r="B79">
        <v>668.6</v>
      </c>
      <c r="C79">
        <f t="shared" si="13"/>
        <v>0.68</v>
      </c>
      <c r="J79">
        <f t="shared" si="14"/>
        <v>0.94041246151155633</v>
      </c>
      <c r="K79">
        <f t="shared" si="15"/>
        <v>18.56418179396395</v>
      </c>
      <c r="L79">
        <f t="shared" si="16"/>
        <v>18.573957874497211</v>
      </c>
      <c r="M79">
        <f t="shared" si="17"/>
        <v>0.99947366734654419</v>
      </c>
      <c r="N79">
        <f t="shared" si="18"/>
        <v>0.95934073494156957</v>
      </c>
      <c r="O79">
        <f t="shared" si="19"/>
        <v>959.34073494156962</v>
      </c>
    </row>
    <row r="80" spans="1:15" x14ac:dyDescent="0.35">
      <c r="A80">
        <v>690</v>
      </c>
      <c r="B80">
        <v>682.71</v>
      </c>
      <c r="C80">
        <f t="shared" si="13"/>
        <v>0.69</v>
      </c>
      <c r="J80">
        <f t="shared" si="14"/>
        <v>0.94260204335783526</v>
      </c>
      <c r="K80">
        <f t="shared" si="15"/>
        <v>18.605458832987942</v>
      </c>
      <c r="L80">
        <f t="shared" si="16"/>
        <v>18.614875685249547</v>
      </c>
      <c r="M80">
        <f t="shared" si="17"/>
        <v>0.99949412220522815</v>
      </c>
      <c r="N80">
        <f t="shared" si="18"/>
        <v>0.96088994843252751</v>
      </c>
      <c r="O80">
        <f t="shared" si="19"/>
        <v>960.88994843252749</v>
      </c>
    </row>
    <row r="81" spans="1:15" x14ac:dyDescent="0.35">
      <c r="A81">
        <v>700</v>
      </c>
      <c r="B81">
        <v>689.93</v>
      </c>
      <c r="C81">
        <f t="shared" si="13"/>
        <v>0.7</v>
      </c>
      <c r="J81">
        <f t="shared" si="14"/>
        <v>0.94476510782156742</v>
      </c>
      <c r="K81">
        <f t="shared" si="15"/>
        <v>18.646235977917517</v>
      </c>
      <c r="L81">
        <f t="shared" si="16"/>
        <v>18.655297952415541</v>
      </c>
      <c r="M81">
        <f t="shared" si="17"/>
        <v>0.99951424123478816</v>
      </c>
      <c r="N81">
        <f t="shared" si="18"/>
        <v>0.96241613632622458</v>
      </c>
      <c r="O81">
        <f t="shared" si="19"/>
        <v>962.41613632622455</v>
      </c>
    </row>
    <row r="82" spans="1:15" x14ac:dyDescent="0.35">
      <c r="A82">
        <v>710</v>
      </c>
      <c r="B82">
        <v>696.82</v>
      </c>
      <c r="C82">
        <f t="shared" si="13"/>
        <v>0.71</v>
      </c>
      <c r="J82">
        <f t="shared" si="14"/>
        <v>0.94690234807223506</v>
      </c>
      <c r="K82">
        <f t="shared" si="15"/>
        <v>18.686526296080494</v>
      </c>
      <c r="L82">
        <f t="shared" si="16"/>
        <v>18.695237629599891</v>
      </c>
      <c r="M82">
        <f t="shared" si="17"/>
        <v>0.99953403461929768</v>
      </c>
      <c r="N82">
        <f t="shared" si="18"/>
        <v>0.96391995691058618</v>
      </c>
      <c r="O82">
        <f t="shared" si="19"/>
        <v>963.91995691058617</v>
      </c>
    </row>
    <row r="83" spans="1:15" x14ac:dyDescent="0.35">
      <c r="A83">
        <v>720</v>
      </c>
      <c r="B83">
        <v>711.26</v>
      </c>
      <c r="C83">
        <f t="shared" si="13"/>
        <v>0.72</v>
      </c>
      <c r="J83">
        <f t="shared" si="14"/>
        <v>0.94901442970690519</v>
      </c>
      <c r="K83">
        <f t="shared" si="15"/>
        <v>18.726342335021581</v>
      </c>
      <c r="L83">
        <f t="shared" si="16"/>
        <v>18.734707155147792</v>
      </c>
      <c r="M83">
        <f t="shared" si="17"/>
        <v>0.99955351209618926</v>
      </c>
      <c r="N83">
        <f t="shared" si="18"/>
        <v>0.9654020408015388</v>
      </c>
      <c r="O83">
        <f t="shared" si="19"/>
        <v>965.40204080153876</v>
      </c>
    </row>
    <row r="84" spans="1:15" x14ac:dyDescent="0.35">
      <c r="A84">
        <v>730</v>
      </c>
      <c r="B84">
        <v>718.36</v>
      </c>
      <c r="C84">
        <f t="shared" si="13"/>
        <v>0.73</v>
      </c>
      <c r="J84">
        <f t="shared" si="14"/>
        <v>0.95110199221262293</v>
      </c>
      <c r="K84">
        <f t="shared" si="15"/>
        <v>18.765696150070774</v>
      </c>
      <c r="L84">
        <f t="shared" si="16"/>
        <v>18.773718479473391</v>
      </c>
      <c r="M84">
        <f t="shared" si="17"/>
        <v>0.99957268298172319</v>
      </c>
      <c r="N84">
        <f t="shared" si="18"/>
        <v>0.96686299246928786</v>
      </c>
      <c r="O84">
        <f t="shared" si="19"/>
        <v>966.86299246928786</v>
      </c>
    </row>
    <row r="85" spans="1:15" x14ac:dyDescent="0.35">
      <c r="A85">
        <v>740</v>
      </c>
      <c r="B85">
        <v>733.96</v>
      </c>
      <c r="C85">
        <f t="shared" si="13"/>
        <v>0.74</v>
      </c>
      <c r="J85">
        <f t="shared" si="14"/>
        <v>0.95316565033237699</v>
      </c>
      <c r="K85">
        <f t="shared" si="15"/>
        <v>18.80459933009395</v>
      </c>
      <c r="L85">
        <f t="shared" si="16"/>
        <v>18.812283090586295</v>
      </c>
      <c r="M85">
        <f t="shared" si="17"/>
        <v>0.99959155619467632</v>
      </c>
      <c r="N85">
        <f t="shared" si="18"/>
        <v>0.96830339166078894</v>
      </c>
      <c r="O85">
        <f t="shared" si="19"/>
        <v>968.30339166078898</v>
      </c>
    </row>
    <row r="86" spans="1:15" x14ac:dyDescent="0.35">
      <c r="A86">
        <v>750</v>
      </c>
      <c r="B86">
        <v>734.21</v>
      </c>
      <c r="C86">
        <f t="shared" si="13"/>
        <v>0.75</v>
      </c>
      <c r="J86">
        <f t="shared" si="14"/>
        <v>0.95520599534220585</v>
      </c>
      <c r="K86">
        <f t="shared" si="15"/>
        <v>18.843063021568302</v>
      </c>
      <c r="L86">
        <f t="shared" si="16"/>
        <v>18.850412037957472</v>
      </c>
      <c r="M86">
        <f t="shared" si="17"/>
        <v>0.99961014027839967</v>
      </c>
      <c r="N86">
        <f t="shared" si="18"/>
        <v>0.96972379472694781</v>
      </c>
      <c r="O86">
        <f t="shared" si="19"/>
        <v>969.72379472694786</v>
      </c>
    </row>
    <row r="87" spans="1:15" x14ac:dyDescent="0.35">
      <c r="A87">
        <v>760</v>
      </c>
      <c r="B87">
        <v>748.61</v>
      </c>
      <c r="C87">
        <f t="shared" si="13"/>
        <v>0.76</v>
      </c>
      <c r="J87">
        <f t="shared" si="14"/>
        <v>0.95722359624632714</v>
      </c>
      <c r="K87">
        <f t="shared" si="15"/>
        <v>18.881097951112402</v>
      </c>
      <c r="L87">
        <f t="shared" si="16"/>
        <v>18.888115954853237</v>
      </c>
      <c r="M87">
        <f t="shared" si="17"/>
        <v>0.99962844342137613</v>
      </c>
      <c r="N87">
        <f t="shared" si="18"/>
        <v>0.97112473586199632</v>
      </c>
      <c r="O87">
        <f t="shared" si="19"/>
        <v>971.12473586199633</v>
      </c>
    </row>
    <row r="88" spans="1:15" x14ac:dyDescent="0.35">
      <c r="A88">
        <v>770</v>
      </c>
      <c r="B88">
        <v>757.89</v>
      </c>
      <c r="C88">
        <f t="shared" si="13"/>
        <v>0.77</v>
      </c>
      <c r="J88">
        <f t="shared" si="14"/>
        <v>0.95921900089655643</v>
      </c>
      <c r="K88">
        <f t="shared" si="15"/>
        <v>18.918714446588989</v>
      </c>
      <c r="L88">
        <f t="shared" si="16"/>
        <v>18.9254050792544</v>
      </c>
      <c r="M88">
        <f t="shared" si="17"/>
        <v>0.9996464734763989</v>
      </c>
      <c r="N88">
        <f t="shared" si="18"/>
        <v>0.97250672826196394</v>
      </c>
      <c r="O88">
        <f t="shared" si="19"/>
        <v>972.50672826196399</v>
      </c>
    </row>
    <row r="89" spans="1:15" x14ac:dyDescent="0.35">
      <c r="A89">
        <v>780</v>
      </c>
      <c r="B89">
        <v>765.52</v>
      </c>
      <c r="C89">
        <f t="shared" si="13"/>
        <v>0.78</v>
      </c>
      <c r="J89">
        <f t="shared" si="14"/>
        <v>0.9611927370417277</v>
      </c>
      <c r="K89">
        <f t="shared" si="15"/>
        <v>18.955922456888196</v>
      </c>
      <c r="L89">
        <f t="shared" si="16"/>
        <v>18.962289273467285</v>
      </c>
      <c r="M89">
        <f t="shared" si="17"/>
        <v>0.99966423797848092</v>
      </c>
      <c r="N89">
        <f t="shared" si="18"/>
        <v>0.97387026520858511</v>
      </c>
      <c r="O89">
        <f t="shared" si="19"/>
        <v>973.87026520858512</v>
      </c>
    </row>
    <row r="90" spans="1:15" x14ac:dyDescent="0.35">
      <c r="A90">
        <v>790</v>
      </c>
      <c r="B90">
        <v>781.59</v>
      </c>
      <c r="C90">
        <f t="shared" si="13"/>
        <v>0.79</v>
      </c>
      <c r="J90">
        <f t="shared" si="14"/>
        <v>0.96314531331232944</v>
      </c>
      <c r="K90">
        <f t="shared" si="15"/>
        <v>18.992731570489461</v>
      </c>
      <c r="L90">
        <f t="shared" si="16"/>
        <v>18.998778042524158</v>
      </c>
      <c r="M90">
        <f t="shared" si="17"/>
        <v>0.99968174416158961</v>
      </c>
      <c r="N90">
        <f t="shared" si="18"/>
        <v>0.97521582108395777</v>
      </c>
      <c r="O90">
        <f t="shared" si="19"/>
        <v>975.21582108395774</v>
      </c>
    </row>
    <row r="91" spans="1:15" x14ac:dyDescent="0.35">
      <c r="A91">
        <v>800</v>
      </c>
      <c r="B91">
        <v>781.94</v>
      </c>
      <c r="C91">
        <f t="shared" si="13"/>
        <v>0.8</v>
      </c>
      <c r="J91">
        <f t="shared" si="14"/>
        <v>0.9650772201451211</v>
      </c>
      <c r="K91">
        <f t="shared" si="15"/>
        <v>19.02915103289201</v>
      </c>
      <c r="L91">
        <f t="shared" si="16"/>
        <v>19.034880551461949</v>
      </c>
      <c r="M91">
        <f t="shared" si="17"/>
        <v>0.9996989989743067</v>
      </c>
      <c r="N91">
        <f t="shared" si="18"/>
        <v>0.97654385232187946</v>
      </c>
      <c r="O91">
        <f t="shared" si="19"/>
        <v>976.54385232187951</v>
      </c>
    </row>
    <row r="92" spans="1:15" x14ac:dyDescent="0.35">
      <c r="A92">
        <v>810</v>
      </c>
      <c r="B92">
        <v>799.18</v>
      </c>
      <c r="C92">
        <f t="shared" si="13"/>
        <v>0.81</v>
      </c>
      <c r="J92">
        <f t="shared" si="14"/>
        <v>0.96698893065209035</v>
      </c>
      <c r="K92">
        <f t="shared" si="15"/>
        <v>19.065189762996049</v>
      </c>
      <c r="L92">
        <f t="shared" si="16"/>
        <v>19.070605641560938</v>
      </c>
      <c r="M92">
        <f t="shared" si="17"/>
        <v>0.99971600909448377</v>
      </c>
      <c r="N92">
        <f t="shared" si="18"/>
        <v>0.97785479829971522</v>
      </c>
      <c r="O92">
        <f t="shared" si="19"/>
        <v>977.85479829971518</v>
      </c>
    </row>
    <row r="93" spans="1:15" x14ac:dyDescent="0.35">
      <c r="A93">
        <v>820</v>
      </c>
      <c r="B93">
        <v>805.45</v>
      </c>
      <c r="C93">
        <f t="shared" si="13"/>
        <v>0.82</v>
      </c>
      <c r="J93">
        <f t="shared" si="14"/>
        <v>0.9688809014377423</v>
      </c>
      <c r="K93">
        <f t="shared" si="15"/>
        <v>19.100856368509938</v>
      </c>
      <c r="L93">
        <f t="shared" si="16"/>
        <v>19.105961845617809</v>
      </c>
      <c r="M93">
        <f t="shared" si="17"/>
        <v>0.99973278094297868</v>
      </c>
      <c r="N93">
        <f t="shared" si="18"/>
        <v>0.97914908217589036</v>
      </c>
      <c r="O93">
        <f t="shared" si="19"/>
        <v>979.14908217589038</v>
      </c>
    </row>
    <row r="94" spans="1:15" x14ac:dyDescent="0.35">
      <c r="A94">
        <v>830</v>
      </c>
      <c r="B94">
        <v>812.33</v>
      </c>
      <c r="C94">
        <f t="shared" si="13"/>
        <v>0.83</v>
      </c>
      <c r="J94">
        <f t="shared" si="14"/>
        <v>0.97075357336838475</v>
      </c>
      <c r="K94">
        <f t="shared" si="15"/>
        <v>19.13615916045244</v>
      </c>
      <c r="L94">
        <f t="shared" si="16"/>
        <v>19.140957402321689</v>
      </c>
      <c r="M94">
        <f t="shared" si="17"/>
        <v>0.99974932069653599</v>
      </c>
      <c r="N94">
        <f t="shared" si="18"/>
        <v>0.98042711167657748</v>
      </c>
      <c r="O94">
        <f t="shared" si="19"/>
        <v>980.42711167657751</v>
      </c>
    </row>
    <row r="95" spans="1:15" x14ac:dyDescent="0.35">
      <c r="A95">
        <v>840</v>
      </c>
      <c r="B95">
        <v>830.52</v>
      </c>
      <c r="C95">
        <f t="shared" si="13"/>
        <v>0.84</v>
      </c>
      <c r="J95">
        <f t="shared" si="14"/>
        <v>0.97260737229676952</v>
      </c>
      <c r="K95">
        <f t="shared" si="15"/>
        <v>19.17110616681332</v>
      </c>
      <c r="L95">
        <f t="shared" si="16"/>
        <v>19.175600269795879</v>
      </c>
      <c r="M95">
        <f t="shared" si="17"/>
        <v>0.99976563429987442</v>
      </c>
      <c r="N95">
        <f t="shared" si="18"/>
        <v>0.98168927983522192</v>
      </c>
      <c r="O95">
        <f t="shared" si="19"/>
        <v>981.6892798352219</v>
      </c>
    </row>
    <row r="96" spans="1:15" x14ac:dyDescent="0.35">
      <c r="A96">
        <v>850</v>
      </c>
      <c r="B96">
        <v>831.6</v>
      </c>
      <c r="C96">
        <f t="shared" si="13"/>
        <v>0.85</v>
      </c>
      <c r="J96">
        <f t="shared" si="14"/>
        <v>0.97444270974517877</v>
      </c>
      <c r="K96">
        <f t="shared" si="15"/>
        <v>19.205705145430596</v>
      </c>
      <c r="L96">
        <f t="shared" si="16"/>
        <v>19.209898138363027</v>
      </c>
      <c r="M96">
        <f t="shared" si="17"/>
        <v>0.99978172747704175</v>
      </c>
      <c r="N96">
        <f t="shared" si="18"/>
        <v>0.98293596568847819</v>
      </c>
      <c r="O96">
        <f t="shared" si="19"/>
        <v>982.93596568847818</v>
      </c>
    </row>
    <row r="97" spans="1:15" x14ac:dyDescent="0.35">
      <c r="A97">
        <v>860</v>
      </c>
      <c r="B97">
        <v>837.98</v>
      </c>
      <c r="C97">
        <f t="shared" si="13"/>
        <v>0.86</v>
      </c>
      <c r="J97">
        <f t="shared" si="14"/>
        <v>0.97625998354979893</v>
      </c>
      <c r="K97">
        <f t="shared" si="15"/>
        <v>19.239963596138008</v>
      </c>
      <c r="L97">
        <f t="shared" si="16"/>
        <v>19.243858442586866</v>
      </c>
      <c r="M97">
        <f t="shared" si="17"/>
        <v>0.99979760574208765</v>
      </c>
      <c r="N97">
        <f t="shared" si="18"/>
        <v>0.98416753493144749</v>
      </c>
      <c r="O97">
        <f t="shared" si="19"/>
        <v>984.16753493144745</v>
      </c>
    </row>
    <row r="98" spans="1:15" x14ac:dyDescent="0.35">
      <c r="A98">
        <v>870</v>
      </c>
      <c r="B98">
        <v>856.79</v>
      </c>
      <c r="C98">
        <f t="shared" si="13"/>
        <v>0.87</v>
      </c>
      <c r="J98">
        <f t="shared" si="14"/>
        <v>0.9780595784689976</v>
      </c>
      <c r="K98">
        <f t="shared" si="15"/>
        <v>19.273888772231963</v>
      </c>
      <c r="L98">
        <f t="shared" si="16"/>
        <v>19.277488372639393</v>
      </c>
      <c r="M98">
        <f t="shared" si="17"/>
        <v>0.99981327440910095</v>
      </c>
      <c r="N98">
        <f t="shared" si="18"/>
        <v>0.9853843405349022</v>
      </c>
      <c r="O98">
        <f t="shared" si="19"/>
        <v>985.38434053490221</v>
      </c>
    </row>
    <row r="99" spans="1:15" x14ac:dyDescent="0.35">
      <c r="A99">
        <v>880</v>
      </c>
      <c r="B99">
        <v>863.26</v>
      </c>
      <c r="C99">
        <f t="shared" si="13"/>
        <v>0.88</v>
      </c>
      <c r="J99">
        <f t="shared" si="14"/>
        <v>0.97984186675791674</v>
      </c>
      <c r="K99">
        <f t="shared" si="15"/>
        <v>19.307487691303539</v>
      </c>
      <c r="L99">
        <f t="shared" si="16"/>
        <v>19.310794885038568</v>
      </c>
      <c r="M99">
        <f t="shared" si="17"/>
        <v>0.99982873860166199</v>
      </c>
      <c r="N99">
        <f t="shared" si="18"/>
        <v>0.98658672332756325</v>
      </c>
      <c r="O99">
        <f t="shared" si="19"/>
        <v>986.58672332756328</v>
      </c>
    </row>
    <row r="100" spans="1:15" x14ac:dyDescent="0.35">
      <c r="A100">
        <v>890</v>
      </c>
      <c r="B100">
        <v>872.98</v>
      </c>
      <c r="C100">
        <f t="shared" si="13"/>
        <v>0.89</v>
      </c>
      <c r="J100">
        <f t="shared" si="14"/>
        <v>0.98160720871160578</v>
      </c>
      <c r="K100">
        <f t="shared" si="15"/>
        <v>19.340767145477383</v>
      </c>
      <c r="L100">
        <f t="shared" si="16"/>
        <v>19.343784712798133</v>
      </c>
      <c r="M100">
        <f t="shared" si="17"/>
        <v>0.99984400326174261</v>
      </c>
      <c r="N100">
        <f t="shared" si="18"/>
        <v>0.9877750125451854</v>
      </c>
      <c r="O100">
        <f t="shared" si="19"/>
        <v>987.7750125451854</v>
      </c>
    </row>
    <row r="101" spans="1:15" x14ac:dyDescent="0.35">
      <c r="A101">
        <v>900</v>
      </c>
      <c r="B101">
        <v>884.64</v>
      </c>
      <c r="C101">
        <f t="shared" si="13"/>
        <v>0.9</v>
      </c>
      <c r="J101">
        <f t="shared" si="14"/>
        <v>0.98335595317875124</v>
      </c>
      <c r="K101">
        <f t="shared" si="15"/>
        <v>19.373733711096303</v>
      </c>
      <c r="L101">
        <f t="shared" si="16"/>
        <v>19.376464375027915</v>
      </c>
      <c r="M101">
        <f t="shared" si="17"/>
        <v>0.99985907315809741</v>
      </c>
      <c r="N101">
        <f t="shared" si="18"/>
        <v>0.98894952634912159</v>
      </c>
      <c r="O101">
        <f t="shared" si="19"/>
        <v>988.94952634912158</v>
      </c>
    </row>
    <row r="102" spans="1:15" x14ac:dyDescent="0.35">
      <c r="A102">
        <v>910</v>
      </c>
      <c r="B102">
        <v>891.78</v>
      </c>
      <c r="C102">
        <f t="shared" si="13"/>
        <v>0.91</v>
      </c>
      <c r="J102">
        <f t="shared" si="14"/>
        <v>0.98508843804790081</v>
      </c>
      <c r="K102">
        <f t="shared" si="15"/>
        <v>19.406393757887379</v>
      </c>
      <c r="L102">
        <f t="shared" si="16"/>
        <v>19.408840186020146</v>
      </c>
      <c r="M102">
        <f t="shared" si="17"/>
        <v>0.99987395289418013</v>
      </c>
      <c r="N102">
        <f t="shared" si="18"/>
        <v>0.99011057231633182</v>
      </c>
      <c r="O102">
        <f t="shared" si="19"/>
        <v>990.11057231633185</v>
      </c>
    </row>
    <row r="103" spans="1:15" x14ac:dyDescent="0.35">
      <c r="A103">
        <v>920</v>
      </c>
      <c r="B103">
        <v>903.39</v>
      </c>
      <c r="C103">
        <f t="shared" si="13"/>
        <v>0.92</v>
      </c>
      <c r="J103">
        <f t="shared" si="14"/>
        <v>0.98680499070794125</v>
      </c>
      <c r="K103">
        <f t="shared" si="15"/>
        <v>19.438753457642672</v>
      </c>
      <c r="L103">
        <f t="shared" si="16"/>
        <v>19.440918263854652</v>
      </c>
      <c r="M103">
        <f t="shared" si="17"/>
        <v>0.99988864691561385</v>
      </c>
      <c r="N103">
        <f t="shared" si="18"/>
        <v>0.99125844790247675</v>
      </c>
      <c r="O103">
        <f t="shared" si="19"/>
        <v>991.25844790247675</v>
      </c>
    </row>
    <row r="104" spans="1:15" x14ac:dyDescent="0.35">
      <c r="A104">
        <v>930</v>
      </c>
      <c r="B104">
        <v>912.26</v>
      </c>
      <c r="C104">
        <f t="shared" si="13"/>
        <v>0.93</v>
      </c>
      <c r="J104">
        <f t="shared" si="14"/>
        <v>0.98850592848445518</v>
      </c>
      <c r="K104">
        <f t="shared" si="15"/>
        <v>19.470818792445236</v>
      </c>
      <c r="L104">
        <f t="shared" si="16"/>
        <v>19.472704538553256</v>
      </c>
      <c r="M104">
        <f t="shared" si="17"/>
        <v>0.99990315951724706</v>
      </c>
      <c r="N104">
        <f t="shared" si="18"/>
        <v>0.99239344088001735</v>
      </c>
      <c r="O104">
        <f t="shared" si="19"/>
        <v>992.39344088001735</v>
      </c>
    </row>
    <row r="105" spans="1:15" x14ac:dyDescent="0.35">
      <c r="A105">
        <v>940</v>
      </c>
      <c r="B105">
        <v>922.13</v>
      </c>
      <c r="C105">
        <f t="shared" si="13"/>
        <v>0.94</v>
      </c>
      <c r="J105">
        <f t="shared" si="14"/>
        <v>0.99019155905346634</v>
      </c>
      <c r="K105">
        <f t="shared" si="15"/>
        <v>19.502595562468862</v>
      </c>
      <c r="L105">
        <f t="shared" si="16"/>
        <v>19.504204759811653</v>
      </c>
      <c r="M105">
        <f t="shared" si="17"/>
        <v>0.99991749484982295</v>
      </c>
      <c r="N105">
        <f t="shared" si="18"/>
        <v>0.99351582975295227</v>
      </c>
      <c r="O105">
        <f t="shared" si="19"/>
        <v>993.5158297529523</v>
      </c>
    </row>
    <row r="106" spans="1:15" x14ac:dyDescent="0.35">
      <c r="A106">
        <v>950</v>
      </c>
      <c r="B106">
        <v>931.82</v>
      </c>
      <c r="C106">
        <f t="shared" si="13"/>
        <v>0.95</v>
      </c>
      <c r="J106">
        <f t="shared" si="14"/>
        <v>0.99186218083397204</v>
      </c>
      <c r="K106">
        <f t="shared" si="15"/>
        <v>19.534089393377926</v>
      </c>
      <c r="L106">
        <f t="shared" si="16"/>
        <v>19.535424504334852</v>
      </c>
      <c r="M106">
        <f t="shared" si="17"/>
        <v>0.99993165692628638</v>
      </c>
      <c r="N106">
        <f t="shared" si="18"/>
        <v>0.99462588414961284</v>
      </c>
      <c r="O106">
        <f t="shared" si="19"/>
        <v>994.62588414961283</v>
      </c>
    </row>
    <row r="107" spans="1:15" x14ac:dyDescent="0.35">
      <c r="A107">
        <v>960</v>
      </c>
      <c r="B107">
        <v>940.74</v>
      </c>
      <c r="C107">
        <f t="shared" si="13"/>
        <v>0.96</v>
      </c>
      <c r="J107">
        <f t="shared" si="14"/>
        <v>0.9935180833605608</v>
      </c>
      <c r="K107">
        <f t="shared" si="15"/>
        <v>19.565305743351821</v>
      </c>
      <c r="L107">
        <f t="shared" si="16"/>
        <v>19.566369182800479</v>
      </c>
      <c r="M107">
        <f t="shared" si="17"/>
        <v>0.99994564962775045</v>
      </c>
      <c r="N107">
        <f t="shared" si="18"/>
        <v>0.99572386519479339</v>
      </c>
      <c r="O107">
        <f t="shared" si="19"/>
        <v>995.72386519479335</v>
      </c>
    </row>
    <row r="108" spans="1:15" x14ac:dyDescent="0.35">
      <c r="A108">
        <v>970</v>
      </c>
      <c r="B108">
        <v>951.3</v>
      </c>
      <c r="C108">
        <f t="shared" si="13"/>
        <v>0.97</v>
      </c>
      <c r="J108">
        <f t="shared" si="14"/>
        <v>0.99515954763732173</v>
      </c>
      <c r="K108">
        <f t="shared" si="15"/>
        <v>19.596249909756697</v>
      </c>
      <c r="L108">
        <f t="shared" si="16"/>
        <v>19.597044046472451</v>
      </c>
      <c r="M108">
        <f t="shared" si="17"/>
        <v>0.99995947670914698</v>
      </c>
      <c r="N108">
        <f t="shared" si="18"/>
        <v>0.99681002586270961</v>
      </c>
      <c r="O108">
        <f t="shared" si="19"/>
        <v>996.81002586270961</v>
      </c>
    </row>
    <row r="109" spans="1:15" x14ac:dyDescent="0.35">
      <c r="A109">
        <v>980</v>
      </c>
      <c r="B109">
        <v>955.86</v>
      </c>
      <c r="C109">
        <f t="shared" si="13"/>
        <v>0.98</v>
      </c>
      <c r="J109">
        <f t="shared" si="14"/>
        <v>0.99678684647416793</v>
      </c>
      <c r="K109">
        <f t="shared" si="15"/>
        <v>19.626927035485682</v>
      </c>
      <c r="L109">
        <f t="shared" si="16"/>
        <v>19.627454193486013</v>
      </c>
      <c r="M109">
        <f t="shared" si="17"/>
        <v>0.99997314180457975</v>
      </c>
      <c r="N109">
        <f t="shared" si="18"/>
        <v>0.99788461131188466</v>
      </c>
      <c r="O109">
        <f t="shared" si="19"/>
        <v>997.88461131188467</v>
      </c>
    </row>
    <row r="110" spans="1:15" x14ac:dyDescent="0.35">
      <c r="A110">
        <v>990</v>
      </c>
      <c r="B110">
        <v>965.98</v>
      </c>
      <c r="C110">
        <f t="shared" si="13"/>
        <v>0.99</v>
      </c>
      <c r="J110">
        <f t="shared" si="14"/>
        <v>0.99840024480661682</v>
      </c>
      <c r="K110">
        <f t="shared" si="15"/>
        <v>19.657342114987237</v>
      </c>
      <c r="L110">
        <f t="shared" si="16"/>
        <v>19.657604574823651</v>
      </c>
      <c r="M110">
        <f t="shared" si="17"/>
        <v>0.99998664843239604</v>
      </c>
      <c r="N110">
        <f t="shared" si="18"/>
        <v>0.99894785920282281</v>
      </c>
      <c r="O110">
        <f t="shared" si="19"/>
        <v>998.94785920282277</v>
      </c>
    </row>
    <row r="111" spans="1:15" x14ac:dyDescent="0.35">
      <c r="A111">
        <v>1000</v>
      </c>
      <c r="B111">
        <v>980.85</v>
      </c>
      <c r="C111">
        <f t="shared" si="13"/>
        <v>1</v>
      </c>
      <c r="J111">
        <f t="shared" si="14"/>
        <v>1</v>
      </c>
      <c r="K111">
        <f t="shared" si="15"/>
        <v>19.6875</v>
      </c>
      <c r="L111">
        <f t="shared" si="16"/>
        <v>19.6875</v>
      </c>
      <c r="M111">
        <f t="shared" si="17"/>
        <v>1</v>
      </c>
      <c r="N111">
        <f t="shared" si="18"/>
        <v>1</v>
      </c>
      <c r="O111">
        <f t="shared" si="19"/>
        <v>1000</v>
      </c>
    </row>
    <row r="112" spans="1:15" x14ac:dyDescent="0.35">
      <c r="A112">
        <v>1010</v>
      </c>
      <c r="B112">
        <v>984.49</v>
      </c>
      <c r="C112">
        <f t="shared" si="13"/>
        <v>1.01</v>
      </c>
      <c r="J112">
        <f t="shared" si="14"/>
        <v>1.0015863621390078</v>
      </c>
      <c r="K112">
        <f t="shared" si="15"/>
        <v>19.717405405011139</v>
      </c>
      <c r="L112">
        <f t="shared" si="16"/>
        <v>19.717145142472706</v>
      </c>
      <c r="M112">
        <f t="shared" si="17"/>
        <v>1.0000131998084181</v>
      </c>
      <c r="N112">
        <f t="shared" si="18"/>
        <v>1.0010412572586718</v>
      </c>
      <c r="O112">
        <f t="shared" si="19"/>
        <v>1001.0412572586717</v>
      </c>
    </row>
    <row r="113" spans="1:15" x14ac:dyDescent="0.35">
      <c r="A113">
        <v>1020</v>
      </c>
      <c r="B113">
        <v>990.09</v>
      </c>
      <c r="C113">
        <f t="shared" si="13"/>
        <v>1.02</v>
      </c>
      <c r="J113">
        <f t="shared" si="14"/>
        <v>1.0031595743034134</v>
      </c>
      <c r="K113">
        <f t="shared" si="15"/>
        <v>19.74706291245419</v>
      </c>
      <c r="L113">
        <f t="shared" si="16"/>
        <v>19.746544544795039</v>
      </c>
      <c r="M113">
        <f t="shared" si="17"/>
        <v>1.0000262510566329</v>
      </c>
      <c r="N113">
        <f t="shared" si="18"/>
        <v>1.0020718478975008</v>
      </c>
      <c r="O113">
        <f t="shared" si="19"/>
        <v>1002.0718478975008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Tabelle1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3D-Processing</cp:lastModifiedBy>
  <dcterms:created xsi:type="dcterms:W3CDTF">2015-06-05T18:19:34Z</dcterms:created>
  <dcterms:modified xsi:type="dcterms:W3CDTF">2023-03-20T13:47:20Z</dcterms:modified>
</cp:coreProperties>
</file>