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sh\OneDrive\Desktop\"/>
    </mc:Choice>
  </mc:AlternateContent>
  <xr:revisionPtr revIDLastSave="0" documentId="13_ncr:1_{A3477105-AF7D-4EF1-B946-44B9B7ED67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cel formula" sheetId="14" r:id="rId1"/>
    <sheet name="Index &amp; Match" sheetId="15" r:id="rId2"/>
    <sheet name="MEAN" sheetId="16" r:id="rId3"/>
  </sheets>
  <calcPr calcId="191029"/>
</workbook>
</file>

<file path=xl/calcChain.xml><?xml version="1.0" encoding="utf-8"?>
<calcChain xmlns="http://schemas.openxmlformats.org/spreadsheetml/2006/main">
  <c r="F32" i="14" l="1"/>
  <c r="B23" i="16"/>
  <c r="B22" i="16"/>
  <c r="B21" i="16"/>
  <c r="E10" i="15"/>
  <c r="E9" i="15"/>
  <c r="E8" i="15"/>
  <c r="E7" i="15"/>
  <c r="E6" i="15"/>
  <c r="E5" i="15"/>
  <c r="E4" i="15"/>
  <c r="E3" i="15"/>
  <c r="E2" i="15"/>
  <c r="D3" i="15"/>
  <c r="D4" i="15"/>
  <c r="D5" i="15"/>
  <c r="D6" i="15"/>
  <c r="D7" i="15"/>
  <c r="D8" i="15"/>
  <c r="D9" i="15"/>
  <c r="D10" i="15"/>
  <c r="D2" i="15"/>
  <c r="F30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1" i="14"/>
  <c r="F29" i="14"/>
  <c r="F28" i="14"/>
  <c r="F27" i="14"/>
  <c r="F26" i="14"/>
  <c r="F25" i="14"/>
</calcChain>
</file>

<file path=xl/sharedStrings.xml><?xml version="1.0" encoding="utf-8"?>
<sst xmlns="http://schemas.openxmlformats.org/spreadsheetml/2006/main" count="171" uniqueCount="61">
  <si>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</si>
  <si>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</si>
  <si>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</si>
  <si>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</si>
  <si>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</si>
  <si>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</si>
  <si>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</si>
  <si>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</si>
  <si>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</si>
  <si>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</si>
  <si>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</si>
  <si>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</si>
  <si>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</si>
  <si>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</si>
  <si>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</si>
  <si>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</si>
  <si>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</si>
  <si>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</si>
  <si>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</si>
  <si>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</si>
  <si>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</si>
  <si>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</si>
  <si>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</si>
  <si>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</si>
  <si>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</si>
  <si>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</si>
  <si>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</si>
  <si>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</si>
  <si>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</si>
  <si>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</si>
  <si>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sum</t>
  </si>
  <si>
    <t>sumif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</si>
  <si>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</si>
  <si>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</si>
  <si>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</si>
  <si>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</si>
  <si>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</si>
  <si>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</si>
  <si>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</si>
  <si>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</si>
  <si>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</si>
  <si>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</si>
  <si>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</si>
  <si>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</si>
  <si>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</si>
  <si>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</si>
  <si>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</si>
  <si>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SECOND=&gt;</t>
  </si>
  <si>
    <t>DAY=&gt;</t>
  </si>
  <si>
    <t>MONTH=&gt;</t>
  </si>
  <si>
    <t>YEAR=&gt;</t>
  </si>
  <si>
    <t>Home thane Theater</t>
  </si>
  <si>
    <t xml:space="preserve"> COUNTA</t>
  </si>
  <si>
    <t>if</t>
  </si>
  <si>
    <t>index</t>
  </si>
  <si>
    <t>match</t>
  </si>
  <si>
    <t>MEAN=&gt;</t>
  </si>
  <si>
    <t>median=&gt;</t>
  </si>
  <si>
    <t>mode=&gt;</t>
  </si>
  <si>
    <t xml:space="preserve">Ascending order </t>
  </si>
  <si>
    <t>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</si>
</sst>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65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1" applyFont="1" applyBorder="1" applyAlignment="1">
      <alignment horizontal="left" vertical="center"/>
    </xf>
    <xf numFmtId="0" fontId="6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2" borderId="1" xfId="0" applyFont="1" applyFill="1" applyBorder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7" fillId="0" borderId="1" xfId="0" applyFont="1" applyBorder="1"/>
    <xf numFmtId="0" fontId="6" fillId="0" borderId="1" xfId="0" applyFont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164" fontId="5" fillId="3" borderId="0" xfId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8" fillId="0" borderId="2" xfId="0" applyFont="1" applyBorder="1" applyAlignment="1">
      <alignment wrapText="1"/>
    </xf>
    <xf numFmtId="22" fontId="0" fillId="0" borderId="0" xfId="0" applyNumberFormat="1"/>
    <xf numFmtId="0" fontId="0" fillId="4" borderId="0" xfId="0" applyFill="1"/>
    <xf numFmtId="0" fontId="9" fillId="5" borderId="1" xfId="0" applyFont="1" applyFill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9" fillId="5" borderId="3" xfId="0" applyFont="1" applyFill="1" applyBorder="1" applyAlignment="1">
      <alignment vertical="top" wrapText="1"/>
    </xf>
    <xf numFmtId="0" fontId="0" fillId="3" borderId="4" xfId="0" applyFill="1" applyBorder="1"/>
    <xf numFmtId="0" fontId="7" fillId="0" borderId="4" xfId="0" applyFont="1" applyBorder="1"/>
    <xf numFmtId="0" fontId="7" fillId="2" borderId="4" xfId="0" applyFont="1" applyFill="1" applyBorder="1" applyAlignment="1">
      <alignment vertical="top" wrapText="1"/>
    </xf>
    <xf numFmtId="0" fontId="11" fillId="0" borderId="4" xfId="0" applyFont="1" applyBorder="1"/>
    <xf numFmtId="0" fontId="11" fillId="0" borderId="0" xfId="0" applyFont="1"/>
    <xf numFmtId="0" fontId="1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1" fillId="0" borderId="5" xfId="0" applyFont="1" applyBorder="1"/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8" fillId="0" borderId="2" xfId="0" applyFont="1" applyBorder="1" applyAlignment="1">
      <alignment horizontal="right" wrapText="1"/>
    </xf>
    <xf numFmtId="0" fontId="0" fillId="0" borderId="0" xfId="0" applyAlignment="1">
      <alignment horizontal="left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topLeftCell="A8" workbookViewId="0">
      <selection activeCell="F33" sqref="F33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8" bestFit="1" customWidth="1"/>
    <col min="6" max="6" width="15.44140625" bestFit="1" customWidth="1"/>
    <col min="7" max="7" width="12.109375" customWidth="1"/>
    <col min="8" max="8" width="14.5546875" customWidth="1"/>
  </cols>
  <sheetData>
    <row r="1" spans="1:10" ht="15" thickBot="1" x14ac:dyDescent="0.35">
      <c r="A1" s="13" t="s">
        <v>4</v>
      </c>
      <c r="B1" s="13" t="s">
        <v>0</v>
      </c>
      <c r="C1" s="13" t="s">
        <v>25</v>
      </c>
      <c r="D1" s="13" t="s">
        <v>8</v>
      </c>
      <c r="E1" s="13" t="s">
        <v>1</v>
      </c>
      <c r="F1" s="13" t="s">
        <v>2</v>
      </c>
      <c r="G1" s="14" t="s">
        <v>12</v>
      </c>
    </row>
    <row r="2" spans="1:10" ht="15" thickBot="1" x14ac:dyDescent="0.35">
      <c r="A2" s="1">
        <v>43429</v>
      </c>
      <c r="B2" s="2" t="s">
        <v>5</v>
      </c>
      <c r="C2" s="10" t="s">
        <v>29</v>
      </c>
      <c r="D2" s="5" t="s">
        <v>19</v>
      </c>
      <c r="E2" s="3" t="s">
        <v>11</v>
      </c>
      <c r="F2" s="2">
        <v>96</v>
      </c>
      <c r="G2" s="4">
        <v>58.5</v>
      </c>
      <c r="H2" s="12"/>
      <c r="I2" t="s">
        <v>53</v>
      </c>
      <c r="J2" t="str">
        <f>IF(F2&gt;35,"pass","fail")</f>
        <v>pass</v>
      </c>
    </row>
    <row r="3" spans="1:10" ht="15" thickBot="1" x14ac:dyDescent="0.35">
      <c r="A3" s="1">
        <v>43446</v>
      </c>
      <c r="B3" s="2" t="s">
        <v>5</v>
      </c>
      <c r="C3" s="8" t="s">
        <v>28</v>
      </c>
      <c r="D3" s="5" t="s">
        <v>22</v>
      </c>
      <c r="E3" s="3" t="s">
        <v>9</v>
      </c>
      <c r="F3" s="2">
        <v>67</v>
      </c>
      <c r="G3" s="4">
        <v>1198</v>
      </c>
      <c r="H3" s="12"/>
      <c r="J3" t="str">
        <f t="shared" ref="J3:J24" si="0">IF(F3&gt;35,"pass","fail")</f>
        <v>pass</v>
      </c>
    </row>
    <row r="4" spans="1:10" ht="15" thickBot="1" x14ac:dyDescent="0.35">
      <c r="A4" s="1">
        <v>43463</v>
      </c>
      <c r="B4" s="2" t="s">
        <v>7</v>
      </c>
      <c r="C4" s="9" t="s">
        <v>28</v>
      </c>
      <c r="D4" s="5" t="s">
        <v>21</v>
      </c>
      <c r="E4" s="3" t="s">
        <v>11</v>
      </c>
      <c r="F4" s="2">
        <v>74</v>
      </c>
      <c r="G4" s="4">
        <v>58.5</v>
      </c>
      <c r="H4" s="12"/>
      <c r="J4" t="str">
        <f t="shared" si="0"/>
        <v>pass</v>
      </c>
    </row>
    <row r="5" spans="1:10" ht="15" thickBot="1" x14ac:dyDescent="0.35">
      <c r="A5" s="1">
        <v>43480</v>
      </c>
      <c r="B5" s="2" t="s">
        <v>5</v>
      </c>
      <c r="C5" s="7" t="s">
        <v>27</v>
      </c>
      <c r="D5" s="5" t="s">
        <v>15</v>
      </c>
      <c r="E5" s="3" t="s">
        <v>13</v>
      </c>
      <c r="F5" s="2">
        <v>46</v>
      </c>
      <c r="G5" s="4">
        <v>500</v>
      </c>
      <c r="H5" s="12"/>
      <c r="J5" t="str">
        <f t="shared" si="0"/>
        <v>pass</v>
      </c>
    </row>
    <row r="6" spans="1:10" ht="15" thickBot="1" x14ac:dyDescent="0.35">
      <c r="A6" s="1">
        <v>43497</v>
      </c>
      <c r="B6" s="2" t="s">
        <v>5</v>
      </c>
      <c r="C6" s="9" t="s">
        <v>28</v>
      </c>
      <c r="D6" s="5" t="s">
        <v>22</v>
      </c>
      <c r="E6" s="3" t="s">
        <v>13</v>
      </c>
      <c r="F6" s="2">
        <v>87</v>
      </c>
      <c r="G6" s="4">
        <v>500</v>
      </c>
      <c r="H6" s="12"/>
      <c r="J6" t="str">
        <f t="shared" si="0"/>
        <v>pass</v>
      </c>
    </row>
    <row r="7" spans="1:10" ht="15" thickBot="1" x14ac:dyDescent="0.35">
      <c r="A7" s="1">
        <v>43514</v>
      </c>
      <c r="B7" s="2" t="s">
        <v>7</v>
      </c>
      <c r="C7" s="6" t="s">
        <v>26</v>
      </c>
      <c r="D7" s="5" t="s">
        <v>18</v>
      </c>
      <c r="E7" s="3" t="s">
        <v>51</v>
      </c>
      <c r="F7" s="2">
        <v>4</v>
      </c>
      <c r="G7" s="4">
        <v>500</v>
      </c>
      <c r="H7" s="12"/>
      <c r="J7" t="str">
        <f t="shared" si="0"/>
        <v>fail</v>
      </c>
    </row>
    <row r="8" spans="1:10" ht="15" thickBot="1" x14ac:dyDescent="0.35">
      <c r="A8" s="1">
        <v>43531</v>
      </c>
      <c r="B8" s="2" t="s">
        <v>6</v>
      </c>
      <c r="C8" s="7" t="s">
        <v>27</v>
      </c>
      <c r="D8" s="5" t="s">
        <v>23</v>
      </c>
      <c r="E8" s="3" t="s">
        <v>13</v>
      </c>
      <c r="F8" s="2">
        <v>7</v>
      </c>
      <c r="G8" s="4">
        <v>500</v>
      </c>
      <c r="H8" s="12"/>
      <c r="J8" t="str">
        <f t="shared" si="0"/>
        <v>fail</v>
      </c>
    </row>
    <row r="9" spans="1:10" ht="15" thickBot="1" x14ac:dyDescent="0.35">
      <c r="A9" s="1">
        <v>43548</v>
      </c>
      <c r="B9" s="2" t="s">
        <v>5</v>
      </c>
      <c r="C9" s="10" t="s">
        <v>29</v>
      </c>
      <c r="D9" s="5" t="s">
        <v>17</v>
      </c>
      <c r="E9" s="3" t="s">
        <v>11</v>
      </c>
      <c r="F9" s="2">
        <v>50</v>
      </c>
      <c r="G9" s="4">
        <v>58.5</v>
      </c>
      <c r="H9" s="12"/>
      <c r="J9" t="str">
        <f t="shared" si="0"/>
        <v>pass</v>
      </c>
    </row>
    <row r="10" spans="1:10" ht="15" thickBot="1" x14ac:dyDescent="0.35">
      <c r="A10" s="1">
        <v>43565</v>
      </c>
      <c r="B10" s="2" t="s">
        <v>5</v>
      </c>
      <c r="C10" s="11" t="s">
        <v>26</v>
      </c>
      <c r="D10" s="5" t="s">
        <v>14</v>
      </c>
      <c r="E10" s="3" t="s">
        <v>9</v>
      </c>
      <c r="F10" s="2">
        <v>66</v>
      </c>
      <c r="G10" s="4">
        <v>1198</v>
      </c>
      <c r="H10" s="12"/>
      <c r="J10" t="str">
        <f t="shared" si="0"/>
        <v>pass</v>
      </c>
    </row>
    <row r="11" spans="1:10" ht="15" thickBot="1" x14ac:dyDescent="0.35">
      <c r="A11" s="1">
        <v>43582</v>
      </c>
      <c r="B11" s="2" t="s">
        <v>7</v>
      </c>
      <c r="C11" s="6" t="s">
        <v>26</v>
      </c>
      <c r="D11" s="5" t="s">
        <v>16</v>
      </c>
      <c r="E11" s="3" t="s">
        <v>10</v>
      </c>
      <c r="F11" s="2">
        <v>96</v>
      </c>
      <c r="G11" s="4">
        <v>225</v>
      </c>
      <c r="H11" s="12"/>
      <c r="J11" t="str">
        <f t="shared" si="0"/>
        <v>pass</v>
      </c>
    </row>
    <row r="12" spans="1:10" ht="15" thickBot="1" x14ac:dyDescent="0.35">
      <c r="A12" s="1">
        <v>43599</v>
      </c>
      <c r="B12" s="2" t="s">
        <v>5</v>
      </c>
      <c r="C12" s="7" t="s">
        <v>27</v>
      </c>
      <c r="D12" s="5" t="s">
        <v>15</v>
      </c>
      <c r="E12" s="3" t="s">
        <v>9</v>
      </c>
      <c r="F12" s="2">
        <v>53</v>
      </c>
      <c r="G12" s="4">
        <v>1198</v>
      </c>
      <c r="H12" s="12"/>
      <c r="J12" t="str">
        <f t="shared" si="0"/>
        <v>pass</v>
      </c>
    </row>
    <row r="13" spans="1:10" ht="15" thickBot="1" x14ac:dyDescent="0.35">
      <c r="A13" s="1">
        <v>43616</v>
      </c>
      <c r="B13" s="2" t="s">
        <v>5</v>
      </c>
      <c r="C13" s="7" t="s">
        <v>27</v>
      </c>
      <c r="D13" s="5" t="s">
        <v>15</v>
      </c>
      <c r="E13" s="3" t="s">
        <v>13</v>
      </c>
      <c r="F13" s="2">
        <v>80</v>
      </c>
      <c r="G13" s="4">
        <v>500</v>
      </c>
      <c r="H13" s="12"/>
      <c r="J13" t="str">
        <f t="shared" si="0"/>
        <v>pass</v>
      </c>
    </row>
    <row r="14" spans="1:10" ht="15" thickBot="1" x14ac:dyDescent="0.35">
      <c r="A14" s="1">
        <v>43633</v>
      </c>
      <c r="B14" s="2" t="s">
        <v>5</v>
      </c>
      <c r="C14" s="7" t="s">
        <v>29</v>
      </c>
      <c r="D14" s="5" t="s">
        <v>19</v>
      </c>
      <c r="E14" s="3" t="s">
        <v>3</v>
      </c>
      <c r="F14" s="2">
        <v>5</v>
      </c>
      <c r="G14" s="4">
        <v>125</v>
      </c>
      <c r="H14" s="12"/>
      <c r="J14" t="str">
        <f t="shared" si="0"/>
        <v>fail</v>
      </c>
    </row>
    <row r="15" spans="1:10" ht="15" thickBot="1" x14ac:dyDescent="0.35">
      <c r="A15" s="1">
        <v>43650</v>
      </c>
      <c r="B15" s="2" t="s">
        <v>7</v>
      </c>
      <c r="C15" s="6" t="s">
        <v>26</v>
      </c>
      <c r="D15" s="5" t="s">
        <v>18</v>
      </c>
      <c r="E15" s="3" t="s">
        <v>11</v>
      </c>
      <c r="F15" s="2">
        <v>62</v>
      </c>
      <c r="G15" s="4">
        <v>58.5</v>
      </c>
      <c r="H15" s="12"/>
      <c r="J15" t="str">
        <f t="shared" si="0"/>
        <v>pass</v>
      </c>
    </row>
    <row r="16" spans="1:10" ht="15" thickBot="1" x14ac:dyDescent="0.35">
      <c r="A16" s="1">
        <v>43667</v>
      </c>
      <c r="B16" s="2" t="s">
        <v>5</v>
      </c>
      <c r="C16" s="7" t="s">
        <v>29</v>
      </c>
      <c r="D16" s="5" t="s">
        <v>20</v>
      </c>
      <c r="E16" s="3" t="s">
        <v>11</v>
      </c>
      <c r="F16" s="2">
        <v>55</v>
      </c>
      <c r="G16" s="4">
        <v>58.5</v>
      </c>
      <c r="H16" s="12"/>
      <c r="J16" t="str">
        <f t="shared" si="0"/>
        <v>pass</v>
      </c>
    </row>
    <row r="17" spans="1:10" ht="15" thickBot="1" x14ac:dyDescent="0.35">
      <c r="A17" s="1">
        <v>43684</v>
      </c>
      <c r="B17" s="2" t="s">
        <v>5</v>
      </c>
      <c r="C17" s="7" t="s">
        <v>29</v>
      </c>
      <c r="D17" s="5" t="s">
        <v>19</v>
      </c>
      <c r="E17" s="3" t="s">
        <v>11</v>
      </c>
      <c r="F17" s="2"/>
      <c r="G17" s="4"/>
      <c r="H17" s="12"/>
      <c r="J17" t="str">
        <f t="shared" si="0"/>
        <v>fail</v>
      </c>
    </row>
    <row r="18" spans="1:10" ht="15" thickBot="1" x14ac:dyDescent="0.35">
      <c r="A18" s="1">
        <v>43718</v>
      </c>
      <c r="B18" s="2" t="s">
        <v>5</v>
      </c>
      <c r="C18" s="7" t="s">
        <v>27</v>
      </c>
      <c r="D18" s="5" t="s">
        <v>15</v>
      </c>
      <c r="E18" s="3" t="s">
        <v>9</v>
      </c>
      <c r="F18" s="2">
        <v>7</v>
      </c>
      <c r="G18" s="4">
        <v>1198</v>
      </c>
      <c r="H18" s="12"/>
      <c r="J18" t="str">
        <f t="shared" si="0"/>
        <v>fail</v>
      </c>
    </row>
    <row r="19" spans="1:10" ht="15" thickBot="1" x14ac:dyDescent="0.35">
      <c r="A19" s="1">
        <v>43735</v>
      </c>
      <c r="B19" s="2" t="s">
        <v>6</v>
      </c>
      <c r="C19" s="7" t="s">
        <v>27</v>
      </c>
      <c r="D19" s="5" t="s">
        <v>23</v>
      </c>
      <c r="E19" s="3" t="s">
        <v>10</v>
      </c>
      <c r="F19" s="2">
        <v>76</v>
      </c>
      <c r="G19" s="4">
        <v>225</v>
      </c>
      <c r="H19" s="12"/>
      <c r="J19" t="str">
        <f t="shared" si="0"/>
        <v>pass</v>
      </c>
    </row>
    <row r="20" spans="1:10" ht="15" thickBot="1" x14ac:dyDescent="0.35">
      <c r="A20" s="1">
        <v>43752</v>
      </c>
      <c r="B20" s="2" t="s">
        <v>6</v>
      </c>
      <c r="C20" s="9" t="s">
        <v>28</v>
      </c>
      <c r="D20" s="5" t="s">
        <v>24</v>
      </c>
      <c r="E20" s="3" t="s">
        <v>13</v>
      </c>
      <c r="F20" s="2">
        <v>57</v>
      </c>
      <c r="G20" s="4">
        <v>500</v>
      </c>
      <c r="H20" s="12"/>
      <c r="J20" t="str">
        <f t="shared" si="0"/>
        <v>pass</v>
      </c>
    </row>
    <row r="21" spans="1:10" ht="15" thickBot="1" x14ac:dyDescent="0.35">
      <c r="A21" s="1">
        <v>43769</v>
      </c>
      <c r="B21" s="2" t="s">
        <v>5</v>
      </c>
      <c r="C21" s="6" t="s">
        <v>26</v>
      </c>
      <c r="D21" s="5" t="s">
        <v>14</v>
      </c>
      <c r="E21" s="3" t="s">
        <v>9</v>
      </c>
      <c r="F21" s="2">
        <v>14</v>
      </c>
      <c r="G21" s="4">
        <v>1198</v>
      </c>
      <c r="H21" s="12"/>
      <c r="J21" t="str">
        <f t="shared" si="0"/>
        <v>fail</v>
      </c>
    </row>
    <row r="22" spans="1:10" ht="15" thickBot="1" x14ac:dyDescent="0.35">
      <c r="A22" s="1">
        <v>43786</v>
      </c>
      <c r="B22" s="2" t="s">
        <v>5</v>
      </c>
      <c r="C22" s="7" t="s">
        <v>29</v>
      </c>
      <c r="D22" s="5" t="s">
        <v>17</v>
      </c>
      <c r="E22" s="3" t="s">
        <v>13</v>
      </c>
      <c r="F22" s="2">
        <v>11</v>
      </c>
      <c r="G22" s="4">
        <v>500</v>
      </c>
      <c r="H22" s="12"/>
      <c r="J22" t="str">
        <f t="shared" si="0"/>
        <v>fail</v>
      </c>
    </row>
    <row r="23" spans="1:10" ht="15" thickBot="1" x14ac:dyDescent="0.35">
      <c r="A23" s="1">
        <v>43803</v>
      </c>
      <c r="B23" s="2" t="s">
        <v>5</v>
      </c>
      <c r="C23" s="7" t="s">
        <v>29</v>
      </c>
      <c r="D23" s="5" t="s">
        <v>17</v>
      </c>
      <c r="E23" s="3" t="s">
        <v>13</v>
      </c>
      <c r="F23" s="2">
        <v>94</v>
      </c>
      <c r="G23" s="4">
        <v>500</v>
      </c>
      <c r="H23" s="12"/>
      <c r="J23" t="str">
        <f t="shared" si="0"/>
        <v>pass</v>
      </c>
    </row>
    <row r="24" spans="1:10" ht="15" thickBot="1" x14ac:dyDescent="0.35">
      <c r="A24" s="1">
        <v>43820</v>
      </c>
      <c r="B24" s="2" t="s">
        <v>5</v>
      </c>
      <c r="C24" s="6" t="s">
        <v>26</v>
      </c>
      <c r="D24" s="5" t="s">
        <v>14</v>
      </c>
      <c r="E24" s="3" t="s">
        <v>13</v>
      </c>
      <c r="F24" s="2">
        <v>28</v>
      </c>
      <c r="G24" s="4">
        <v>500</v>
      </c>
      <c r="H24" s="12"/>
      <c r="J24" t="str">
        <f t="shared" si="0"/>
        <v>fail</v>
      </c>
    </row>
    <row r="25" spans="1:10" x14ac:dyDescent="0.3">
      <c r="A25" s="13"/>
      <c r="B25" s="13"/>
      <c r="C25" s="13"/>
      <c r="D25" s="13"/>
      <c r="E25" s="15" t="s">
        <v>30</v>
      </c>
      <c r="F25">
        <f>SUM(F2:F24)</f>
        <v>1135</v>
      </c>
      <c r="H25" s="12"/>
    </row>
    <row r="26" spans="1:10" ht="15" thickBot="1" x14ac:dyDescent="0.35">
      <c r="E26" s="3" t="s">
        <v>31</v>
      </c>
      <c r="F26">
        <f>SUMIF(F2:F24,"&gt;55")</f>
        <v>855</v>
      </c>
      <c r="H26" s="12"/>
    </row>
    <row r="27" spans="1:10" ht="15" thickBot="1" x14ac:dyDescent="0.35">
      <c r="E27" s="16" t="s">
        <v>32</v>
      </c>
      <c r="F27">
        <f>MIN(F2:F24)</f>
        <v>4</v>
      </c>
      <c r="H27" s="12"/>
    </row>
    <row r="28" spans="1:10" ht="15" thickBot="1" x14ac:dyDescent="0.35">
      <c r="E28" s="16" t="s">
        <v>33</v>
      </c>
      <c r="F28">
        <f>MAX(F2:F24)</f>
        <v>96</v>
      </c>
      <c r="H28" s="12"/>
    </row>
    <row r="29" spans="1:10" ht="15" thickBot="1" x14ac:dyDescent="0.35">
      <c r="E29" s="16" t="s">
        <v>34</v>
      </c>
      <c r="F29">
        <f>AVERAGE(F2:F24)</f>
        <v>51.590909090909093</v>
      </c>
      <c r="H29" s="12"/>
    </row>
    <row r="30" spans="1:10" ht="15" thickBot="1" x14ac:dyDescent="0.35">
      <c r="E30" s="16" t="s">
        <v>35</v>
      </c>
      <c r="F30">
        <f>COUNT(F2:F24)</f>
        <v>22</v>
      </c>
      <c r="H30" s="12"/>
    </row>
    <row r="31" spans="1:10" ht="15" thickBot="1" x14ac:dyDescent="0.35">
      <c r="E31" s="16" t="s">
        <v>36</v>
      </c>
      <c r="F31">
        <f>COUNTBLANK(F2:F24)</f>
        <v>1</v>
      </c>
      <c r="H31" s="12"/>
    </row>
    <row r="32" spans="1:10" ht="15" thickBot="1" x14ac:dyDescent="0.35">
      <c r="E32" s="16" t="s">
        <v>37</v>
      </c>
      <c r="F32">
        <f>POWER(F23,2)</f>
        <v>8836</v>
      </c>
      <c r="H32" s="12"/>
    </row>
    <row r="33" spans="5:8" ht="15" thickBot="1" x14ac:dyDescent="0.35">
      <c r="E33" s="16" t="s">
        <v>38</v>
      </c>
      <c r="F33" t="str">
        <f>_xlfn.CONCAT(A24:B24)</f>
        <v>43820Central</v>
      </c>
      <c r="H33" s="12"/>
    </row>
    <row r="34" spans="5:8" ht="15" thickBot="1" x14ac:dyDescent="0.35">
      <c r="E34" s="16" t="s">
        <v>39</v>
      </c>
      <c r="F34" t="str">
        <f>TRIM(C23)</f>
        <v>Hermann</v>
      </c>
      <c r="H34" s="12"/>
    </row>
    <row r="35" spans="5:8" ht="15" thickBot="1" x14ac:dyDescent="0.35">
      <c r="E35" s="16" t="s">
        <v>40</v>
      </c>
      <c r="F35" t="str">
        <f>REPLACE(C23,1,1,"S")</f>
        <v>Sermann</v>
      </c>
      <c r="H35" s="12"/>
    </row>
    <row r="36" spans="5:8" ht="15" thickBot="1" x14ac:dyDescent="0.35">
      <c r="E36" s="16" t="s">
        <v>41</v>
      </c>
      <c r="F36" t="str">
        <f>LEFT(E24,4)</f>
        <v>Home</v>
      </c>
      <c r="H36" s="12"/>
    </row>
    <row r="37" spans="5:8" ht="15" thickBot="1" x14ac:dyDescent="0.35">
      <c r="E37" s="16" t="s">
        <v>42</v>
      </c>
      <c r="F37" t="str">
        <f>MID(E7,6,6)</f>
        <v xml:space="preserve">thane </v>
      </c>
      <c r="H37" s="12"/>
    </row>
    <row r="38" spans="5:8" ht="15" thickBot="1" x14ac:dyDescent="0.35">
      <c r="E38" s="16" t="s">
        <v>43</v>
      </c>
      <c r="F38" t="str">
        <f>RIGHT(E22,7)</f>
        <v>Theater</v>
      </c>
      <c r="H38" s="12"/>
    </row>
    <row r="39" spans="5:8" ht="15" thickBot="1" x14ac:dyDescent="0.35">
      <c r="E39" s="16" t="s">
        <v>44</v>
      </c>
      <c r="F39" t="str">
        <f>UPPER(E23)</f>
        <v>HOME THEATER</v>
      </c>
      <c r="H39" s="12"/>
    </row>
    <row r="40" spans="5:8" ht="15" thickBot="1" x14ac:dyDescent="0.35">
      <c r="E40" s="16" t="s">
        <v>45</v>
      </c>
      <c r="F40" t="str">
        <f>LOWER(C24)</f>
        <v>martha</v>
      </c>
      <c r="H40" s="12"/>
    </row>
    <row r="41" spans="5:8" ht="15" thickBot="1" x14ac:dyDescent="0.35">
      <c r="E41" s="16" t="s">
        <v>46</v>
      </c>
      <c r="F41" s="17">
        <f ca="1">NOW()</f>
        <v>45505.682204398145</v>
      </c>
      <c r="H41" s="12"/>
    </row>
    <row r="42" spans="5:8" ht="15" thickBot="1" x14ac:dyDescent="0.35">
      <c r="E42" s="16" t="s">
        <v>47</v>
      </c>
      <c r="F42">
        <f ca="1">SECOND(NOW())</f>
        <v>22</v>
      </c>
      <c r="H42" s="12"/>
    </row>
    <row r="43" spans="5:8" ht="15" thickBot="1" x14ac:dyDescent="0.35">
      <c r="E43" s="16" t="s">
        <v>48</v>
      </c>
      <c r="F43">
        <f ca="1">DAY(TODAY())</f>
        <v>1</v>
      </c>
      <c r="H43" s="12"/>
    </row>
    <row r="44" spans="5:8" ht="15" thickBot="1" x14ac:dyDescent="0.35">
      <c r="E44" s="16" t="s">
        <v>49</v>
      </c>
      <c r="F44" s="12">
        <f ca="1">MONTH(TODAY())</f>
        <v>8</v>
      </c>
      <c r="G44" s="12"/>
      <c r="H44" s="12"/>
    </row>
    <row r="45" spans="5:8" ht="15" thickBot="1" x14ac:dyDescent="0.35">
      <c r="E45" s="16" t="s">
        <v>50</v>
      </c>
      <c r="F45" s="12">
        <f ca="1">YEAR(TODAY())</f>
        <v>2024</v>
      </c>
      <c r="G45" s="12"/>
      <c r="H45" s="12"/>
    </row>
    <row r="46" spans="5:8" ht="15" thickBot="1" x14ac:dyDescent="0.35">
      <c r="E46" s="16" t="s">
        <v>52</v>
      </c>
      <c r="F46">
        <f>COUNTA(F2:F24)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7361-CC54-40B5-918A-2DB686C19E47}">
  <dimension ref="A1:E10"/>
  <sheetViews>
    <sheetView workbookViewId="0">
      <selection activeCell="D20" sqref="D20"/>
    </sheetView>
  </sheetViews>
  <sheetFormatPr defaultRowHeight="14.4" x14ac:dyDescent="0.3"/>
  <cols>
    <col min="1" max="1" width="10" customWidth="1"/>
    <col min="2" max="2" width="18" bestFit="1" customWidth="1"/>
    <col min="3" max="3" width="5.21875" bestFit="1" customWidth="1"/>
    <col min="4" max="4" width="18" bestFit="1" customWidth="1"/>
  </cols>
  <sheetData>
    <row r="1" spans="1:5" ht="15" thickBot="1" x14ac:dyDescent="0.35">
      <c r="A1" s="18" t="s">
        <v>8</v>
      </c>
      <c r="B1" s="18" t="s">
        <v>1</v>
      </c>
      <c r="C1" s="13" t="s">
        <v>2</v>
      </c>
      <c r="D1" s="18" t="s">
        <v>54</v>
      </c>
      <c r="E1" s="18" t="s">
        <v>55</v>
      </c>
    </row>
    <row r="2" spans="1:5" ht="15" thickBot="1" x14ac:dyDescent="0.35">
      <c r="A2" s="19" t="s">
        <v>19</v>
      </c>
      <c r="B2" s="20" t="s">
        <v>11</v>
      </c>
      <c r="C2" s="2">
        <v>96</v>
      </c>
      <c r="D2" t="str">
        <f t="shared" ref="D2:D10" si="0">INDEX(B2:B2,1)</f>
        <v>Video Games</v>
      </c>
      <c r="E2">
        <f>MATCH(A2,A2:A10,)</f>
        <v>1</v>
      </c>
    </row>
    <row r="3" spans="1:5" ht="15" thickBot="1" x14ac:dyDescent="0.35">
      <c r="A3" s="21" t="s">
        <v>22</v>
      </c>
      <c r="B3" s="20" t="s">
        <v>9</v>
      </c>
      <c r="C3" s="2">
        <v>67</v>
      </c>
      <c r="D3" t="str">
        <f t="shared" si="0"/>
        <v>Television</v>
      </c>
      <c r="E3">
        <f>MATCH(A3,A2:A10,)</f>
        <v>2</v>
      </c>
    </row>
    <row r="4" spans="1:5" ht="15" thickBot="1" x14ac:dyDescent="0.35">
      <c r="A4" s="21" t="s">
        <v>21</v>
      </c>
      <c r="B4" s="20" t="s">
        <v>11</v>
      </c>
      <c r="C4" s="2">
        <v>74</v>
      </c>
      <c r="D4" t="str">
        <f t="shared" si="0"/>
        <v>Video Games</v>
      </c>
      <c r="E4">
        <f>MATCH(A4,A2:A10,)</f>
        <v>3</v>
      </c>
    </row>
    <row r="5" spans="1:5" ht="15" thickBot="1" x14ac:dyDescent="0.35">
      <c r="A5" s="21" t="s">
        <v>15</v>
      </c>
      <c r="B5" s="20" t="s">
        <v>13</v>
      </c>
      <c r="C5" s="2">
        <v>46</v>
      </c>
      <c r="D5" t="str">
        <f t="shared" si="0"/>
        <v>Home Theater</v>
      </c>
      <c r="E5">
        <f>MATCH(A5,A2:A10,)</f>
        <v>4</v>
      </c>
    </row>
    <row r="6" spans="1:5" ht="15" thickBot="1" x14ac:dyDescent="0.35">
      <c r="A6" s="21" t="s">
        <v>22</v>
      </c>
      <c r="B6" s="20" t="s">
        <v>13</v>
      </c>
      <c r="C6" s="2">
        <v>87</v>
      </c>
      <c r="D6" t="str">
        <f t="shared" si="0"/>
        <v>Home Theater</v>
      </c>
      <c r="E6">
        <f>MATCH(A6,A2:A10,)</f>
        <v>2</v>
      </c>
    </row>
    <row r="7" spans="1:5" ht="15" thickBot="1" x14ac:dyDescent="0.35">
      <c r="A7" s="21" t="s">
        <v>18</v>
      </c>
      <c r="B7" s="20" t="s">
        <v>51</v>
      </c>
      <c r="C7" s="2">
        <v>4</v>
      </c>
      <c r="D7" t="str">
        <f t="shared" si="0"/>
        <v>Home thane Theater</v>
      </c>
      <c r="E7">
        <f>MATCH(A7,A2:A10,)</f>
        <v>6</v>
      </c>
    </row>
    <row r="8" spans="1:5" ht="15" thickBot="1" x14ac:dyDescent="0.35">
      <c r="A8" s="21" t="s">
        <v>23</v>
      </c>
      <c r="B8" s="20" t="s">
        <v>13</v>
      </c>
      <c r="C8" s="2">
        <v>7</v>
      </c>
      <c r="D8" t="str">
        <f t="shared" si="0"/>
        <v>Home Theater</v>
      </c>
      <c r="E8">
        <f>MATCH(A8,A2:A10,)</f>
        <v>7</v>
      </c>
    </row>
    <row r="9" spans="1:5" ht="15" thickBot="1" x14ac:dyDescent="0.35">
      <c r="A9" s="21" t="s">
        <v>17</v>
      </c>
      <c r="B9" s="20" t="s">
        <v>11</v>
      </c>
      <c r="C9" s="2">
        <v>50</v>
      </c>
      <c r="D9" t="str">
        <f t="shared" si="0"/>
        <v>Video Games</v>
      </c>
      <c r="E9">
        <f>MATCH(A9,A2:A10,)</f>
        <v>8</v>
      </c>
    </row>
    <row r="10" spans="1:5" ht="15" thickBot="1" x14ac:dyDescent="0.35">
      <c r="A10" s="21" t="s">
        <v>14</v>
      </c>
      <c r="B10" s="20" t="s">
        <v>9</v>
      </c>
      <c r="C10" s="2">
        <v>66</v>
      </c>
      <c r="D10" t="str">
        <f t="shared" si="0"/>
        <v>Television</v>
      </c>
      <c r="E10">
        <f>MATCH(A10,A2:A10,)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6F76-1585-42F7-A9B1-DA60F00D3BE5}">
  <dimension ref="A1:D23"/>
  <sheetViews>
    <sheetView zoomScale="118" zoomScaleNormal="126" workbookViewId="0">
      <selection activeCell="F22" sqref="F22"/>
    </sheetView>
  </sheetViews>
  <sheetFormatPr defaultRowHeight="14.4" x14ac:dyDescent="0.3"/>
  <cols>
    <col min="1" max="1" width="9.109375" bestFit="1" customWidth="1"/>
    <col min="2" max="2" width="13.44140625" style="33" customWidth="1"/>
    <col min="3" max="3" width="15.21875" bestFit="1" customWidth="1"/>
    <col min="4" max="4" width="16.109375" bestFit="1" customWidth="1"/>
  </cols>
  <sheetData>
    <row r="1" spans="1:4" x14ac:dyDescent="0.3">
      <c r="A1" s="22" t="s">
        <v>25</v>
      </c>
      <c r="B1" s="30" t="s">
        <v>2</v>
      </c>
      <c r="C1" s="30" t="s">
        <v>59</v>
      </c>
      <c r="D1" s="30" t="s">
        <v>60</v>
      </c>
    </row>
    <row r="2" spans="1:4" x14ac:dyDescent="0.3">
      <c r="A2" s="23" t="s">
        <v>29</v>
      </c>
      <c r="B2" s="31">
        <v>96</v>
      </c>
      <c r="C2" s="32">
        <v>4</v>
      </c>
      <c r="D2" s="31">
        <v>96</v>
      </c>
    </row>
    <row r="3" spans="1:4" x14ac:dyDescent="0.3">
      <c r="A3" s="24" t="s">
        <v>28</v>
      </c>
      <c r="B3" s="31">
        <v>67</v>
      </c>
      <c r="C3" s="32">
        <v>5</v>
      </c>
      <c r="D3" s="32">
        <v>96</v>
      </c>
    </row>
    <row r="4" spans="1:4" x14ac:dyDescent="0.3">
      <c r="A4" s="24" t="s">
        <v>28</v>
      </c>
      <c r="B4" s="31">
        <v>74</v>
      </c>
      <c r="C4" s="32">
        <v>7</v>
      </c>
      <c r="D4" s="32">
        <v>87</v>
      </c>
    </row>
    <row r="5" spans="1:4" x14ac:dyDescent="0.3">
      <c r="A5" s="25" t="s">
        <v>27</v>
      </c>
      <c r="B5" s="32">
        <v>46</v>
      </c>
      <c r="C5" s="32">
        <v>7</v>
      </c>
      <c r="D5" s="32">
        <v>80</v>
      </c>
    </row>
    <row r="6" spans="1:4" x14ac:dyDescent="0.3">
      <c r="A6" s="27" t="s">
        <v>28</v>
      </c>
      <c r="B6" s="32">
        <v>87</v>
      </c>
      <c r="C6" s="32">
        <v>46</v>
      </c>
      <c r="D6" s="32">
        <v>76</v>
      </c>
    </row>
    <row r="7" spans="1:4" x14ac:dyDescent="0.3">
      <c r="A7" s="28" t="s">
        <v>26</v>
      </c>
      <c r="B7" s="32">
        <v>4</v>
      </c>
      <c r="C7" s="32">
        <v>50</v>
      </c>
      <c r="D7" s="31">
        <v>74</v>
      </c>
    </row>
    <row r="8" spans="1:4" x14ac:dyDescent="0.3">
      <c r="A8" s="25" t="s">
        <v>27</v>
      </c>
      <c r="B8" s="32">
        <v>7</v>
      </c>
      <c r="C8" s="32">
        <v>53</v>
      </c>
      <c r="D8" s="31">
        <v>67</v>
      </c>
    </row>
    <row r="9" spans="1:4" x14ac:dyDescent="0.3">
      <c r="A9" s="25" t="s">
        <v>29</v>
      </c>
      <c r="B9" s="32">
        <v>50</v>
      </c>
      <c r="C9" s="32">
        <v>55</v>
      </c>
      <c r="D9" s="32">
        <v>66</v>
      </c>
    </row>
    <row r="10" spans="1:4" x14ac:dyDescent="0.3">
      <c r="A10" s="28" t="s">
        <v>26</v>
      </c>
      <c r="B10" s="32">
        <v>66</v>
      </c>
      <c r="C10" s="32">
        <v>55</v>
      </c>
      <c r="D10" s="32">
        <v>62</v>
      </c>
    </row>
    <row r="11" spans="1:4" x14ac:dyDescent="0.3">
      <c r="A11" s="28" t="s">
        <v>26</v>
      </c>
      <c r="B11" s="32">
        <v>96</v>
      </c>
      <c r="C11" s="32">
        <v>57</v>
      </c>
      <c r="D11" s="32">
        <v>57</v>
      </c>
    </row>
    <row r="12" spans="1:4" x14ac:dyDescent="0.3">
      <c r="A12" s="25" t="s">
        <v>27</v>
      </c>
      <c r="B12" s="32">
        <v>53</v>
      </c>
      <c r="C12" s="32">
        <v>62</v>
      </c>
      <c r="D12" s="32">
        <v>55</v>
      </c>
    </row>
    <row r="13" spans="1:4" x14ac:dyDescent="0.3">
      <c r="A13" s="25" t="s">
        <v>27</v>
      </c>
      <c r="B13" s="32">
        <v>80</v>
      </c>
      <c r="C13" s="32">
        <v>66</v>
      </c>
      <c r="D13" s="32">
        <v>55</v>
      </c>
    </row>
    <row r="14" spans="1:4" x14ac:dyDescent="0.3">
      <c r="A14" s="25" t="s">
        <v>29</v>
      </c>
      <c r="B14" s="32">
        <v>5</v>
      </c>
      <c r="C14" s="31">
        <v>67</v>
      </c>
      <c r="D14" s="32">
        <v>53</v>
      </c>
    </row>
    <row r="15" spans="1:4" x14ac:dyDescent="0.3">
      <c r="A15" s="28" t="s">
        <v>26</v>
      </c>
      <c r="B15" s="32">
        <v>62</v>
      </c>
      <c r="C15" s="31">
        <v>74</v>
      </c>
      <c r="D15" s="32">
        <v>50</v>
      </c>
    </row>
    <row r="16" spans="1:4" x14ac:dyDescent="0.3">
      <c r="A16" s="25" t="s">
        <v>29</v>
      </c>
      <c r="B16" s="32">
        <v>55</v>
      </c>
      <c r="C16" s="32">
        <v>76</v>
      </c>
      <c r="D16" s="32">
        <v>46</v>
      </c>
    </row>
    <row r="17" spans="1:4" x14ac:dyDescent="0.3">
      <c r="A17" s="25" t="s">
        <v>29</v>
      </c>
      <c r="B17" s="32">
        <v>55</v>
      </c>
      <c r="C17" s="32">
        <v>80</v>
      </c>
      <c r="D17" s="32">
        <v>7</v>
      </c>
    </row>
    <row r="18" spans="1:4" x14ac:dyDescent="0.3">
      <c r="A18" s="25" t="s">
        <v>27</v>
      </c>
      <c r="B18" s="32">
        <v>7</v>
      </c>
      <c r="C18" s="32">
        <v>87</v>
      </c>
      <c r="D18" s="32">
        <v>7</v>
      </c>
    </row>
    <row r="19" spans="1:4" x14ac:dyDescent="0.3">
      <c r="A19" s="25" t="s">
        <v>27</v>
      </c>
      <c r="B19" s="32">
        <v>76</v>
      </c>
      <c r="C19" s="31">
        <v>96</v>
      </c>
      <c r="D19" s="32">
        <v>5</v>
      </c>
    </row>
    <row r="20" spans="1:4" x14ac:dyDescent="0.3">
      <c r="A20" s="27" t="s">
        <v>28</v>
      </c>
      <c r="B20" s="32">
        <v>57</v>
      </c>
      <c r="C20" s="32">
        <v>96</v>
      </c>
      <c r="D20" s="32">
        <v>4</v>
      </c>
    </row>
    <row r="21" spans="1:4" ht="15" thickBot="1" x14ac:dyDescent="0.35">
      <c r="A21" s="29" t="s">
        <v>56</v>
      </c>
      <c r="B21" s="34">
        <f>AVERAGE(B2:B20)</f>
        <v>54.89473684210526</v>
      </c>
      <c r="C21" s="26"/>
    </row>
    <row r="22" spans="1:4" ht="15" thickBot="1" x14ac:dyDescent="0.35">
      <c r="A22" s="35" t="s">
        <v>57</v>
      </c>
      <c r="B22" s="36">
        <f>MEDIAN(C2:C20)</f>
        <v>57</v>
      </c>
    </row>
    <row r="23" spans="1:4" ht="15" thickBot="1" x14ac:dyDescent="0.35">
      <c r="A23" s="35" t="s">
        <v>58</v>
      </c>
      <c r="B23" s="36">
        <f>MODE(B2:B20)</f>
        <v>96</v>
      </c>
    </row>
  </sheetData>
  <sortState xmlns:xlrd2="http://schemas.microsoft.com/office/spreadsheetml/2017/richdata2" ref="D2:D20">
    <sortCondition descending="1" ref="D2:D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formula</vt:lpstr>
      <vt:lpstr>Index &amp; Match</vt:lpstr>
      <vt:lpstr>MEAN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Akash Singh</cp:lastModifiedBy>
  <dcterms:created xsi:type="dcterms:W3CDTF">2004-05-01T18:16:56Z</dcterms:created>
  <dcterms:modified xsi:type="dcterms:W3CDTF">2024-08-01T10:52:29Z</dcterms:modified>
  <cp:category>Excel</cp:category>
</cp:coreProperties>
</file>