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 IV notes\"/>
    </mc:Choice>
  </mc:AlternateContent>
  <xr:revisionPtr revIDLastSave="0" documentId="8_{7DF3404A-67CB-4DF3-A570-5D7F1AAB02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J2" i="1"/>
  <c r="N18" i="1"/>
  <c r="P16" i="1" s="1"/>
  <c r="O6" i="1"/>
  <c r="R3" i="1"/>
  <c r="W16" i="1" l="1"/>
  <c r="X16" i="1" s="1"/>
  <c r="T16" i="1"/>
  <c r="U16" i="1" s="1"/>
  <c r="Q16" i="1"/>
  <c r="R16" i="1"/>
  <c r="V16" i="1" s="1"/>
  <c r="O7" i="1"/>
  <c r="O8" i="1"/>
  <c r="O9" i="1"/>
  <c r="O10" i="1"/>
  <c r="O11" i="1"/>
  <c r="O12" i="1"/>
  <c r="O13" i="1"/>
  <c r="O14" i="1"/>
  <c r="O15" i="1"/>
  <c r="P15" i="1" s="1"/>
  <c r="Q15" i="1" s="1"/>
  <c r="O16" i="1"/>
  <c r="C4" i="1"/>
  <c r="D3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S16" i="1" l="1"/>
  <c r="P14" i="1"/>
  <c r="R15" i="1"/>
  <c r="T15" i="1" l="1"/>
  <c r="U15" i="1" s="1"/>
  <c r="S15" i="1"/>
  <c r="V15" i="1"/>
  <c r="W15" i="1" s="1"/>
  <c r="X15" i="1" s="1"/>
  <c r="P13" i="1"/>
  <c r="Q14" i="1"/>
  <c r="R14" i="1"/>
  <c r="V14" i="1" l="1"/>
  <c r="W14" i="1" s="1"/>
  <c r="X14" i="1" s="1"/>
  <c r="S14" i="1"/>
  <c r="T14" i="1"/>
  <c r="U14" i="1" s="1"/>
  <c r="P12" i="1"/>
  <c r="Q13" i="1"/>
  <c r="R13" i="1"/>
  <c r="P11" i="1" l="1"/>
  <c r="Q12" i="1"/>
  <c r="T13" i="1"/>
  <c r="U13" i="1" s="1"/>
  <c r="S13" i="1"/>
  <c r="V13" i="1"/>
  <c r="W13" i="1" s="1"/>
  <c r="X13" i="1" s="1"/>
  <c r="R12" i="1"/>
  <c r="P10" i="1" l="1"/>
  <c r="Q11" i="1"/>
  <c r="T12" i="1"/>
  <c r="U12" i="1" s="1"/>
  <c r="S12" i="1"/>
  <c r="V12" i="1"/>
  <c r="W12" i="1" s="1"/>
  <c r="X12" i="1" s="1"/>
  <c r="R11" i="1"/>
  <c r="S11" i="1" l="1"/>
  <c r="V11" i="1"/>
  <c r="W11" i="1" s="1"/>
  <c r="X11" i="1" s="1"/>
  <c r="T11" i="1"/>
  <c r="U11" i="1" s="1"/>
  <c r="P9" i="1"/>
  <c r="R10" i="1"/>
  <c r="Q10" i="1"/>
  <c r="R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E102" i="1" l="1"/>
  <c r="F102" i="1" s="1"/>
  <c r="G102" i="1" s="1"/>
  <c r="H102" i="1" s="1"/>
  <c r="S9" i="1"/>
  <c r="V9" i="1"/>
  <c r="W9" i="1" s="1"/>
  <c r="X9" i="1" s="1"/>
  <c r="T9" i="1"/>
  <c r="U9" i="1" s="1"/>
  <c r="S10" i="1"/>
  <c r="V10" i="1"/>
  <c r="W10" i="1" s="1"/>
  <c r="X10" i="1" s="1"/>
  <c r="T10" i="1"/>
  <c r="U10" i="1" s="1"/>
  <c r="P8" i="1"/>
  <c r="Q9" i="1"/>
  <c r="P7" i="1" l="1"/>
  <c r="Q8" i="1"/>
  <c r="R8" i="1"/>
  <c r="E101" i="1"/>
  <c r="E100" i="1" s="1"/>
  <c r="R7" i="1"/>
  <c r="F101" i="1" l="1"/>
  <c r="G101" i="1" s="1"/>
  <c r="H101" i="1" s="1"/>
  <c r="V7" i="1"/>
  <c r="W7" i="1" s="1"/>
  <c r="X7" i="1" s="1"/>
  <c r="T7" i="1"/>
  <c r="U7" i="1" s="1"/>
  <c r="S7" i="1"/>
  <c r="S8" i="1"/>
  <c r="V8" i="1"/>
  <c r="W8" i="1" s="1"/>
  <c r="X8" i="1" s="1"/>
  <c r="T8" i="1"/>
  <c r="U8" i="1" s="1"/>
  <c r="Q7" i="1"/>
  <c r="P6" i="1"/>
  <c r="E99" i="1"/>
  <c r="F100" i="1"/>
  <c r="G100" i="1" s="1"/>
  <c r="H100" i="1" s="1"/>
  <c r="Q6" i="1" l="1"/>
  <c r="R6" i="1"/>
  <c r="E98" i="1"/>
  <c r="F99" i="1"/>
  <c r="V6" i="1" l="1"/>
  <c r="W6" i="1" s="1"/>
  <c r="X6" i="1" s="1"/>
  <c r="T6" i="1"/>
  <c r="U6" i="1" s="1"/>
  <c r="S6" i="1"/>
  <c r="E97" i="1"/>
  <c r="F98" i="1"/>
  <c r="G99" i="1"/>
  <c r="H99" i="1" s="1"/>
  <c r="E96" i="1" l="1"/>
  <c r="F97" i="1"/>
  <c r="G98" i="1"/>
  <c r="H98" i="1" s="1"/>
  <c r="E95" i="1" l="1"/>
  <c r="F96" i="1"/>
  <c r="G97" i="1"/>
  <c r="H97" i="1" s="1"/>
  <c r="E94" i="1" l="1"/>
  <c r="F95" i="1"/>
  <c r="G96" i="1"/>
  <c r="H96" i="1" s="1"/>
  <c r="E93" i="1" l="1"/>
  <c r="F94" i="1"/>
  <c r="E92" i="1" l="1"/>
  <c r="F93" i="1"/>
  <c r="G95" i="1"/>
  <c r="H95" i="1" s="1"/>
  <c r="G94" i="1"/>
  <c r="H94" i="1" s="1"/>
  <c r="E91" i="1" l="1"/>
  <c r="F92" i="1"/>
  <c r="G93" i="1"/>
  <c r="H93" i="1" s="1"/>
  <c r="E90" i="1" l="1"/>
  <c r="F91" i="1"/>
  <c r="G92" i="1"/>
  <c r="H92" i="1" s="1"/>
  <c r="E89" i="1" l="1"/>
  <c r="F90" i="1"/>
  <c r="G91" i="1"/>
  <c r="H91" i="1" s="1"/>
  <c r="E88" i="1" l="1"/>
  <c r="F89" i="1"/>
  <c r="G90" i="1"/>
  <c r="H90" i="1" s="1"/>
  <c r="E87" i="1" l="1"/>
  <c r="F88" i="1"/>
  <c r="G89" i="1"/>
  <c r="H89" i="1" s="1"/>
  <c r="E86" i="1" l="1"/>
  <c r="F87" i="1"/>
  <c r="G88" i="1"/>
  <c r="H88" i="1" s="1"/>
  <c r="E85" i="1" l="1"/>
  <c r="F86" i="1"/>
  <c r="G87" i="1"/>
  <c r="H87" i="1" s="1"/>
  <c r="E84" i="1" l="1"/>
  <c r="F85" i="1"/>
  <c r="G86" i="1"/>
  <c r="H86" i="1" s="1"/>
  <c r="E83" i="1" l="1"/>
  <c r="F84" i="1"/>
  <c r="G85" i="1"/>
  <c r="H85" i="1" s="1"/>
  <c r="E82" i="1" l="1"/>
  <c r="F83" i="1"/>
  <c r="G84" i="1"/>
  <c r="H84" i="1" s="1"/>
  <c r="E81" i="1" l="1"/>
  <c r="F82" i="1"/>
  <c r="G83" i="1"/>
  <c r="H83" i="1" s="1"/>
  <c r="E80" i="1" l="1"/>
  <c r="F81" i="1"/>
  <c r="G82" i="1"/>
  <c r="H82" i="1" s="1"/>
  <c r="E79" i="1" l="1"/>
  <c r="F80" i="1"/>
  <c r="G81" i="1"/>
  <c r="H81" i="1" s="1"/>
  <c r="E78" i="1" l="1"/>
  <c r="F79" i="1"/>
  <c r="G80" i="1"/>
  <c r="H80" i="1" s="1"/>
  <c r="E77" i="1" l="1"/>
  <c r="F78" i="1"/>
  <c r="G79" i="1"/>
  <c r="H79" i="1" s="1"/>
  <c r="E76" i="1" l="1"/>
  <c r="F77" i="1"/>
  <c r="G78" i="1"/>
  <c r="H78" i="1" s="1"/>
  <c r="E75" i="1" l="1"/>
  <c r="F76" i="1"/>
  <c r="G77" i="1"/>
  <c r="H77" i="1" s="1"/>
  <c r="E74" i="1" l="1"/>
  <c r="F75" i="1"/>
  <c r="G76" i="1"/>
  <c r="H76" i="1" s="1"/>
  <c r="E73" i="1" l="1"/>
  <c r="F74" i="1"/>
  <c r="G75" i="1"/>
  <c r="H75" i="1" s="1"/>
  <c r="E72" i="1" l="1"/>
  <c r="F73" i="1"/>
  <c r="G74" i="1"/>
  <c r="H74" i="1" s="1"/>
  <c r="E71" i="1" l="1"/>
  <c r="F72" i="1"/>
  <c r="G73" i="1"/>
  <c r="H73" i="1" s="1"/>
  <c r="E70" i="1" l="1"/>
  <c r="F71" i="1"/>
  <c r="G72" i="1"/>
  <c r="H72" i="1" s="1"/>
  <c r="E69" i="1" l="1"/>
  <c r="F70" i="1"/>
  <c r="G71" i="1"/>
  <c r="H71" i="1" s="1"/>
  <c r="E68" i="1" l="1"/>
  <c r="F69" i="1"/>
  <c r="G70" i="1"/>
  <c r="H70" i="1" s="1"/>
  <c r="E67" i="1" l="1"/>
  <c r="F68" i="1"/>
  <c r="G69" i="1"/>
  <c r="H69" i="1" s="1"/>
  <c r="E66" i="1" l="1"/>
  <c r="F67" i="1"/>
  <c r="G68" i="1"/>
  <c r="H68" i="1" s="1"/>
  <c r="E65" i="1" l="1"/>
  <c r="F66" i="1"/>
  <c r="G67" i="1"/>
  <c r="H67" i="1" s="1"/>
  <c r="E64" i="1" l="1"/>
  <c r="F65" i="1"/>
  <c r="G66" i="1"/>
  <c r="H66" i="1" s="1"/>
  <c r="E63" i="1" l="1"/>
  <c r="F64" i="1"/>
  <c r="G65" i="1"/>
  <c r="H65" i="1" s="1"/>
  <c r="E62" i="1" l="1"/>
  <c r="F63" i="1"/>
  <c r="G64" i="1"/>
  <c r="H64" i="1" s="1"/>
  <c r="E61" i="1" l="1"/>
  <c r="F62" i="1"/>
  <c r="G63" i="1"/>
  <c r="H63" i="1" s="1"/>
  <c r="E60" i="1" l="1"/>
  <c r="F61" i="1"/>
  <c r="G62" i="1"/>
  <c r="H62" i="1" s="1"/>
  <c r="E59" i="1" l="1"/>
  <c r="F60" i="1"/>
  <c r="G61" i="1"/>
  <c r="H61" i="1" s="1"/>
  <c r="E58" i="1" l="1"/>
  <c r="F59" i="1"/>
  <c r="G60" i="1"/>
  <c r="H60" i="1" s="1"/>
  <c r="E57" i="1" l="1"/>
  <c r="F58" i="1"/>
  <c r="G59" i="1"/>
  <c r="H59" i="1" s="1"/>
  <c r="E56" i="1" l="1"/>
  <c r="F57" i="1"/>
  <c r="G58" i="1"/>
  <c r="H58" i="1" s="1"/>
  <c r="E55" i="1" l="1"/>
  <c r="F56" i="1"/>
  <c r="G57" i="1"/>
  <c r="H57" i="1" s="1"/>
  <c r="E54" i="1" l="1"/>
  <c r="F55" i="1"/>
  <c r="G56" i="1"/>
  <c r="H56" i="1" s="1"/>
  <c r="E53" i="1" l="1"/>
  <c r="F54" i="1"/>
  <c r="G55" i="1"/>
  <c r="H55" i="1" s="1"/>
  <c r="E52" i="1" l="1"/>
  <c r="F53" i="1"/>
  <c r="G54" i="1"/>
  <c r="H54" i="1" s="1"/>
  <c r="E51" i="1" l="1"/>
  <c r="F52" i="1"/>
  <c r="G53" i="1"/>
  <c r="H53" i="1" s="1"/>
  <c r="E50" i="1" l="1"/>
  <c r="F51" i="1"/>
  <c r="G52" i="1"/>
  <c r="H52" i="1" s="1"/>
  <c r="E49" i="1" l="1"/>
  <c r="F50" i="1"/>
  <c r="G51" i="1"/>
  <c r="H51" i="1" s="1"/>
  <c r="E48" i="1" l="1"/>
  <c r="F49" i="1"/>
  <c r="G50" i="1"/>
  <c r="H50" i="1" s="1"/>
  <c r="E47" i="1" l="1"/>
  <c r="F48" i="1"/>
  <c r="G49" i="1"/>
  <c r="H49" i="1" s="1"/>
  <c r="E46" i="1" l="1"/>
  <c r="F47" i="1"/>
  <c r="G48" i="1"/>
  <c r="H48" i="1" s="1"/>
  <c r="E45" i="1" l="1"/>
  <c r="F46" i="1"/>
  <c r="G47" i="1"/>
  <c r="H47" i="1" s="1"/>
  <c r="E44" i="1" l="1"/>
  <c r="F45" i="1"/>
  <c r="G46" i="1"/>
  <c r="H46" i="1" s="1"/>
  <c r="E43" i="1" l="1"/>
  <c r="F44" i="1"/>
  <c r="G45" i="1"/>
  <c r="H45" i="1" s="1"/>
  <c r="E42" i="1" l="1"/>
  <c r="F43" i="1"/>
  <c r="G44" i="1"/>
  <c r="H44" i="1" s="1"/>
  <c r="E41" i="1" l="1"/>
  <c r="F42" i="1"/>
  <c r="G43" i="1"/>
  <c r="H43" i="1" s="1"/>
  <c r="E40" i="1" l="1"/>
  <c r="F41" i="1"/>
  <c r="G42" i="1"/>
  <c r="H42" i="1" s="1"/>
  <c r="E39" i="1" l="1"/>
  <c r="F40" i="1"/>
  <c r="G41" i="1"/>
  <c r="H41" i="1" s="1"/>
  <c r="E38" i="1" l="1"/>
  <c r="F39" i="1"/>
  <c r="G40" i="1"/>
  <c r="H40" i="1" s="1"/>
  <c r="E37" i="1" l="1"/>
  <c r="F38" i="1"/>
  <c r="G39" i="1"/>
  <c r="H39" i="1" s="1"/>
  <c r="E36" i="1" l="1"/>
  <c r="F37" i="1"/>
  <c r="G38" i="1"/>
  <c r="H38" i="1" s="1"/>
  <c r="E35" i="1" l="1"/>
  <c r="F36" i="1"/>
  <c r="G37" i="1"/>
  <c r="H37" i="1" s="1"/>
  <c r="E34" i="1" l="1"/>
  <c r="F35" i="1"/>
  <c r="G36" i="1"/>
  <c r="H36" i="1" s="1"/>
  <c r="E33" i="1" l="1"/>
  <c r="F34" i="1"/>
  <c r="G35" i="1"/>
  <c r="H35" i="1" s="1"/>
  <c r="E32" i="1" l="1"/>
  <c r="F33" i="1"/>
  <c r="G34" i="1"/>
  <c r="H34" i="1" s="1"/>
  <c r="E31" i="1" l="1"/>
  <c r="F32" i="1"/>
  <c r="G33" i="1"/>
  <c r="H33" i="1" s="1"/>
  <c r="E30" i="1" l="1"/>
  <c r="F31" i="1"/>
  <c r="G32" i="1"/>
  <c r="H32" i="1" s="1"/>
  <c r="E29" i="1" l="1"/>
  <c r="F30" i="1"/>
  <c r="G31" i="1"/>
  <c r="H31" i="1" s="1"/>
  <c r="E28" i="1" l="1"/>
  <c r="F29" i="1"/>
  <c r="G30" i="1"/>
  <c r="H30" i="1" s="1"/>
  <c r="E27" i="1" l="1"/>
  <c r="F28" i="1"/>
  <c r="G29" i="1"/>
  <c r="H29" i="1" s="1"/>
  <c r="E26" i="1" l="1"/>
  <c r="F27" i="1"/>
  <c r="G28" i="1"/>
  <c r="H28" i="1" s="1"/>
  <c r="E25" i="1" l="1"/>
  <c r="F26" i="1"/>
  <c r="G27" i="1"/>
  <c r="H27" i="1" s="1"/>
  <c r="E24" i="1" l="1"/>
  <c r="F25" i="1"/>
  <c r="G26" i="1"/>
  <c r="H26" i="1" s="1"/>
  <c r="E23" i="1" l="1"/>
  <c r="F24" i="1"/>
  <c r="G25" i="1"/>
  <c r="H25" i="1" s="1"/>
  <c r="E22" i="1" l="1"/>
  <c r="F23" i="1"/>
  <c r="G24" i="1"/>
  <c r="H24" i="1" s="1"/>
  <c r="E21" i="1" l="1"/>
  <c r="F22" i="1"/>
  <c r="G23" i="1"/>
  <c r="H23" i="1" s="1"/>
  <c r="E20" i="1" l="1"/>
  <c r="F21" i="1"/>
  <c r="G22" i="1"/>
  <c r="H22" i="1" s="1"/>
  <c r="E19" i="1" l="1"/>
  <c r="F20" i="1"/>
  <c r="G21" i="1"/>
  <c r="H21" i="1" s="1"/>
  <c r="E18" i="1" l="1"/>
  <c r="F19" i="1"/>
  <c r="G20" i="1"/>
  <c r="H20" i="1" s="1"/>
  <c r="E17" i="1" l="1"/>
  <c r="F18" i="1"/>
  <c r="G19" i="1"/>
  <c r="H19" i="1" s="1"/>
  <c r="E16" i="1" l="1"/>
  <c r="F17" i="1"/>
  <c r="G18" i="1"/>
  <c r="H18" i="1" s="1"/>
  <c r="E15" i="1" l="1"/>
  <c r="F16" i="1"/>
  <c r="G17" i="1"/>
  <c r="H17" i="1" s="1"/>
  <c r="E14" i="1" l="1"/>
  <c r="F15" i="1"/>
  <c r="G16" i="1"/>
  <c r="H16" i="1" s="1"/>
  <c r="E13" i="1" l="1"/>
  <c r="F14" i="1"/>
  <c r="G15" i="1"/>
  <c r="H15" i="1" s="1"/>
  <c r="E12" i="1" l="1"/>
  <c r="F13" i="1"/>
  <c r="G14" i="1"/>
  <c r="H14" i="1" s="1"/>
  <c r="E11" i="1" l="1"/>
  <c r="F12" i="1"/>
  <c r="G13" i="1"/>
  <c r="H13" i="1" s="1"/>
  <c r="E10" i="1" l="1"/>
  <c r="F11" i="1"/>
  <c r="G12" i="1"/>
  <c r="H12" i="1" s="1"/>
  <c r="E9" i="1" l="1"/>
  <c r="F10" i="1"/>
  <c r="G11" i="1"/>
  <c r="H11" i="1" s="1"/>
  <c r="E8" i="1" l="1"/>
  <c r="F9" i="1"/>
  <c r="G10" i="1"/>
  <c r="H10" i="1" s="1"/>
  <c r="E7" i="1" l="1"/>
  <c r="F8" i="1"/>
  <c r="G9" i="1"/>
  <c r="H9" i="1" s="1"/>
  <c r="E6" i="1" l="1"/>
  <c r="F7" i="1"/>
  <c r="G8" i="1"/>
  <c r="H8" i="1" s="1"/>
  <c r="E5" i="1" l="1"/>
  <c r="F6" i="1"/>
  <c r="G7" i="1"/>
  <c r="H7" i="1" s="1"/>
  <c r="E4" i="1" l="1"/>
  <c r="E3" i="1" s="1"/>
  <c r="F5" i="1"/>
  <c r="G6" i="1"/>
  <c r="H6" i="1" s="1"/>
  <c r="F3" i="1" l="1"/>
  <c r="G3" i="1" s="1"/>
  <c r="H3" i="1" s="1"/>
  <c r="F4" i="1"/>
  <c r="G5" i="1"/>
  <c r="H5" i="1" s="1"/>
  <c r="G4" i="1" l="1"/>
  <c r="H4" i="1" s="1"/>
</calcChain>
</file>

<file path=xl/sharedStrings.xml><?xml version="1.0" encoding="utf-8"?>
<sst xmlns="http://schemas.openxmlformats.org/spreadsheetml/2006/main" count="33" uniqueCount="29">
  <si>
    <t>x</t>
  </si>
  <si>
    <t>s(x)</t>
  </si>
  <si>
    <t>Q1)</t>
  </si>
  <si>
    <t>C=</t>
  </si>
  <si>
    <t>B=</t>
  </si>
  <si>
    <t>P(x)</t>
  </si>
  <si>
    <t>a..(x)</t>
  </si>
  <si>
    <t>v=</t>
  </si>
  <si>
    <t>d=</t>
  </si>
  <si>
    <t>Ax</t>
  </si>
  <si>
    <t>Px</t>
  </si>
  <si>
    <t>Q2)</t>
  </si>
  <si>
    <t>qx</t>
  </si>
  <si>
    <t>p(x)</t>
  </si>
  <si>
    <t>a..(50)=</t>
  </si>
  <si>
    <t>A(x)</t>
  </si>
  <si>
    <t>Px=Ax/a..(x)</t>
  </si>
  <si>
    <t>1000*P(x)</t>
  </si>
  <si>
    <t>Abarx</t>
  </si>
  <si>
    <t>P(Abarx)</t>
  </si>
  <si>
    <t>1000*P(barx)</t>
  </si>
  <si>
    <t>i=</t>
  </si>
  <si>
    <t>delta=</t>
  </si>
  <si>
    <t>v</t>
  </si>
  <si>
    <t>m</t>
  </si>
  <si>
    <t>1000*Px</t>
  </si>
  <si>
    <t>1000*A(x)</t>
  </si>
  <si>
    <t>1000*a..(x)</t>
  </si>
  <si>
    <t>A50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</si>
</sst>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165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6"/>
  <sheetViews>
    <sheetView tabSelected="1" zoomScale="107" workbookViewId="0">
      <selection activeCell="K9" sqref="K9"/>
    </sheetView>
  </sheetViews>
  <sheetFormatPr defaultColWidth="8.77734375" defaultRowHeight="12" x14ac:dyDescent="0.25"/>
  <cols>
    <col min="1" max="2" width="8.77734375" style="1"/>
    <col min="3" max="3" width="14.5546875" style="2" bestFit="1" customWidth="1"/>
    <col min="4" max="4" width="8.77734375" style="1" bestFit="1" customWidth="1"/>
    <col min="5" max="5" width="11.21875" style="1" customWidth="1"/>
    <col min="6" max="7" width="8.77734375" style="1" bestFit="1" customWidth="1"/>
    <col min="8" max="8" width="9.44140625" style="1" bestFit="1" customWidth="1"/>
    <col min="9" max="15" width="8.77734375" style="1"/>
    <col min="16" max="16" width="12.109375" style="1" bestFit="1" customWidth="1"/>
    <col min="17" max="17" width="13.6640625" style="1" bestFit="1" customWidth="1"/>
    <col min="18" max="18" width="12.109375" style="1" bestFit="1" customWidth="1"/>
    <col min="19" max="19" width="12.44140625" style="1" bestFit="1" customWidth="1"/>
    <col min="20" max="20" width="10.44140625" style="1" bestFit="1" customWidth="1"/>
    <col min="21" max="21" width="12.44140625" style="1" bestFit="1" customWidth="1"/>
    <col min="22" max="23" width="10.44140625" style="1" bestFit="1" customWidth="1"/>
    <col min="24" max="24" width="12.44140625" style="1" bestFit="1" customWidth="1"/>
    <col min="25" max="16384" width="8.77734375" style="1"/>
  </cols>
  <sheetData>
    <row r="1" spans="1:24" x14ac:dyDescent="0.25">
      <c r="B1" s="1" t="s">
        <v>4</v>
      </c>
      <c r="C1" s="2">
        <v>1.1510000000000001E-4</v>
      </c>
      <c r="E1" s="1" t="s">
        <v>3</v>
      </c>
      <c r="F1" s="1">
        <v>1.0960000000000001</v>
      </c>
      <c r="G1" s="1" t="s">
        <v>23</v>
      </c>
      <c r="I1" s="1">
        <v>0.95238</v>
      </c>
      <c r="N1" s="1" t="s">
        <v>7</v>
      </c>
      <c r="O1" s="1">
        <v>0.95238095199999995</v>
      </c>
      <c r="Q1" s="1" t="s">
        <v>8</v>
      </c>
      <c r="R1" s="1">
        <v>4.7619050000000003E-2</v>
      </c>
    </row>
    <row r="2" spans="1:24" x14ac:dyDescent="0.25">
      <c r="A2" s="1" t="s">
        <v>2</v>
      </c>
      <c r="B2" s="3" t="s">
        <v>0</v>
      </c>
      <c r="C2" s="4" t="s">
        <v>1</v>
      </c>
      <c r="D2" s="3" t="s">
        <v>5</v>
      </c>
      <c r="E2" s="3" t="s">
        <v>6</v>
      </c>
      <c r="F2" s="3" t="s">
        <v>9</v>
      </c>
      <c r="G2" s="3" t="s">
        <v>10</v>
      </c>
      <c r="H2" s="3" t="s">
        <v>25</v>
      </c>
      <c r="I2" s="5" t="s">
        <v>24</v>
      </c>
      <c r="J2" s="1">
        <f>C1/LN(F1)</f>
        <v>1.2556292153279556E-3</v>
      </c>
    </row>
    <row r="3" spans="1:24" x14ac:dyDescent="0.25">
      <c r="B3" s="3">
        <v>1</v>
      </c>
      <c r="C3" s="6">
        <f>EXP(-0.001256*((1.096^B3)-1))</f>
        <v>0.9998794312689937</v>
      </c>
      <c r="D3" s="6">
        <f>C4/C3</f>
        <v>0.99986785743559792</v>
      </c>
      <c r="E3" s="6">
        <f>1+(0.952380952*D3*E4)</f>
        <v>19.894600503717445</v>
      </c>
      <c r="F3" s="6">
        <f>1-(0.04761905*E3)</f>
        <v>5.2638023883453733E-2</v>
      </c>
      <c r="G3" s="6">
        <f>F3/E3</f>
        <v>2.6458447292579687E-3</v>
      </c>
      <c r="H3" s="6">
        <f>1000*G3</f>
        <v>2.6458447292579685</v>
      </c>
      <c r="L3" s="1" t="s">
        <v>11</v>
      </c>
      <c r="M3" s="1" t="s">
        <v>7</v>
      </c>
      <c r="N3" s="1">
        <v>0.95238095199999995</v>
      </c>
      <c r="O3" s="1" t="s">
        <v>8</v>
      </c>
      <c r="P3" s="1">
        <v>4.7619050000000003E-2</v>
      </c>
      <c r="Q3" s="1" t="s">
        <v>14</v>
      </c>
      <c r="R3" s="1">
        <f>(1-0.251)/0.04761905</f>
        <v>15.728999213550038</v>
      </c>
      <c r="S3" s="1" t="s">
        <v>21</v>
      </c>
      <c r="T3" s="1">
        <v>5.1479999999999998E-2</v>
      </c>
      <c r="U3" s="1" t="s">
        <v>22</v>
      </c>
      <c r="V3" s="1">
        <v>0.05</v>
      </c>
    </row>
    <row r="4" spans="1:24" x14ac:dyDescent="0.25">
      <c r="B4" s="3">
        <v>2</v>
      </c>
      <c r="C4" s="6">
        <f t="shared" ref="C4:C67" si="0">EXP(-0.001256*((1.096^B4)-1))</f>
        <v>0.99974730463685291</v>
      </c>
      <c r="D4" s="6">
        <f t="shared" ref="D4:D67" si="1">C5/C4</f>
        <v>0.99985517266807467</v>
      </c>
      <c r="E4" s="6">
        <f t="shared" ref="E4:E67" si="2">1+(0.952380952*D4*E5)</f>
        <v>19.841952503325583</v>
      </c>
      <c r="F4" s="6">
        <f t="shared" ref="F4:F67" si="3">1-(0.04761905*E4)</f>
        <v>5.5145071646513832E-2</v>
      </c>
      <c r="G4" s="6">
        <f t="shared" ref="G4:G67" si="4">F4/E4</f>
        <v>2.7792159888131635E-3</v>
      </c>
      <c r="H4" s="6">
        <f t="shared" ref="H4:H67" si="5">1000*G4</f>
        <v>2.7792159888131636</v>
      </c>
    </row>
    <row r="5" spans="1:24" x14ac:dyDescent="0.25">
      <c r="B5" s="3">
        <v>3</v>
      </c>
      <c r="C5" s="6">
        <f t="shared" si="0"/>
        <v>0.99960251390212285</v>
      </c>
      <c r="D5" s="6">
        <f t="shared" si="1"/>
        <v>0.99984127034770864</v>
      </c>
      <c r="E5" s="6">
        <f t="shared" si="2"/>
        <v>19.786915822631105</v>
      </c>
      <c r="F5" s="6">
        <f t="shared" si="3"/>
        <v>5.776586609633827E-2</v>
      </c>
      <c r="G5" s="6">
        <f t="shared" si="4"/>
        <v>2.9193971720579662E-3</v>
      </c>
      <c r="H5" s="6">
        <f t="shared" si="5"/>
        <v>2.9193971720579661</v>
      </c>
      <c r="M5" s="3" t="s">
        <v>0</v>
      </c>
      <c r="N5" s="3" t="s">
        <v>12</v>
      </c>
      <c r="O5" s="3" t="s">
        <v>13</v>
      </c>
      <c r="P5" s="3" t="s">
        <v>6</v>
      </c>
      <c r="Q5" s="3" t="s">
        <v>27</v>
      </c>
      <c r="R5" s="3" t="s">
        <v>15</v>
      </c>
      <c r="S5" s="3" t="s">
        <v>26</v>
      </c>
      <c r="T5" s="3" t="s">
        <v>16</v>
      </c>
      <c r="U5" s="3" t="s">
        <v>17</v>
      </c>
      <c r="V5" s="3" t="s">
        <v>18</v>
      </c>
      <c r="W5" s="3" t="s">
        <v>19</v>
      </c>
      <c r="X5" s="3" t="s">
        <v>20</v>
      </c>
    </row>
    <row r="6" spans="1:24" x14ac:dyDescent="0.25">
      <c r="B6" s="3">
        <v>4</v>
      </c>
      <c r="C6" s="6">
        <f t="shared" si="0"/>
        <v>0.99944384734266156</v>
      </c>
      <c r="D6" s="6">
        <f t="shared" si="1"/>
        <v>0.99982603362661593</v>
      </c>
      <c r="E6" s="6">
        <f t="shared" si="2"/>
        <v>19.729393261385464</v>
      </c>
      <c r="F6" s="6">
        <f t="shared" si="3"/>
        <v>6.0505035816422414E-2</v>
      </c>
      <c r="G6" s="6">
        <f t="shared" si="4"/>
        <v>3.0667458960759518E-3</v>
      </c>
      <c r="H6" s="6">
        <f t="shared" si="5"/>
        <v>3.0667458960759517</v>
      </c>
      <c r="M6" s="3">
        <v>40</v>
      </c>
      <c r="N6" s="3">
        <v>2.7000000000000001E-3</v>
      </c>
      <c r="O6" s="3">
        <f>1-N6</f>
        <v>0.99729999999999996</v>
      </c>
      <c r="P6" s="6">
        <f>1+(0.952380952*O6*P7)</f>
        <v>17.283257159762879</v>
      </c>
      <c r="Q6" s="6">
        <f>1000*P6</f>
        <v>17283.257159762878</v>
      </c>
      <c r="R6" s="6">
        <f>1-(0.04761905*P6)</f>
        <v>0.17698771314639339</v>
      </c>
      <c r="S6" s="6">
        <f>1000*R6</f>
        <v>176.98771314639339</v>
      </c>
      <c r="T6" s="6">
        <f>R6/P6</f>
        <v>1.0240414263952408E-2</v>
      </c>
      <c r="U6" s="6">
        <f>1000*T6</f>
        <v>10.240414263952408</v>
      </c>
      <c r="V6" s="6">
        <f>(0.05/0.047619)*R6</f>
        <v>0.18583728464099769</v>
      </c>
      <c r="W6" s="6">
        <f>V6/P6</f>
        <v>1.0752445729595758E-2</v>
      </c>
      <c r="X6" s="6">
        <f>1000*W6</f>
        <v>10.752445729595758</v>
      </c>
    </row>
    <row r="7" spans="1:24" x14ac:dyDescent="0.25">
      <c r="B7" s="3">
        <v>5</v>
      </c>
      <c r="C7" s="6">
        <f t="shared" si="0"/>
        <v>0.99926997772113835</v>
      </c>
      <c r="D7" s="6">
        <f t="shared" si="1"/>
        <v>0.99980933444699871</v>
      </c>
      <c r="E7" s="6">
        <f t="shared" si="2"/>
        <v>19.669284726452005</v>
      </c>
      <c r="F7" s="6">
        <f t="shared" si="3"/>
        <v>6.3367347146845554E-2</v>
      </c>
      <c r="G7" s="6">
        <f t="shared" si="4"/>
        <v>3.2216396288995055E-3</v>
      </c>
      <c r="H7" s="6">
        <f t="shared" si="5"/>
        <v>3.2216396288995055</v>
      </c>
      <c r="M7" s="3">
        <v>41</v>
      </c>
      <c r="N7" s="3">
        <v>2.8999999999999998E-3</v>
      </c>
      <c r="O7" s="3">
        <f t="shared" ref="O7:O16" si="6">1-N7</f>
        <v>0.99709999999999999</v>
      </c>
      <c r="P7" s="6">
        <f t="shared" ref="P7:P13" si="7">1+(0.952380952*O7*P8)</f>
        <v>17.143708036287972</v>
      </c>
      <c r="Q7" s="6">
        <f>1000*P7</f>
        <v>17143.708036287971</v>
      </c>
      <c r="R7" s="6">
        <f t="shared" ref="R7:R15" si="8">1-(0.04761905*P7)</f>
        <v>0.18363290983460123</v>
      </c>
      <c r="S7" s="6">
        <f t="shared" ref="S7:S16" si="9">1000*R7</f>
        <v>183.63290983460124</v>
      </c>
      <c r="T7" s="6">
        <f t="shared" ref="T7:T16" si="10">R7/P7</f>
        <v>1.0711388075783063E-2</v>
      </c>
      <c r="U7" s="6">
        <f t="shared" ref="U7:U16" si="11">1000*T7</f>
        <v>10.711388075783063</v>
      </c>
      <c r="V7" s="6">
        <f t="shared" ref="V7:V15" si="12">(0.05/0.047619)*R7</f>
        <v>0.19281474814107943</v>
      </c>
      <c r="W7" s="6">
        <f t="shared" ref="W7:W16" si="13">V7/P7</f>
        <v>1.1246968726540942E-2</v>
      </c>
      <c r="X7" s="6">
        <f t="shared" ref="X7:X16" si="14">1000*W7</f>
        <v>11.246968726540942</v>
      </c>
    </row>
    <row r="8" spans="1:24" x14ac:dyDescent="0.25">
      <c r="B8" s="3">
        <v>6</v>
      </c>
      <c r="C8" s="6">
        <f t="shared" si="0"/>
        <v>0.99907945135823861</v>
      </c>
      <c r="D8" s="6">
        <f t="shared" si="1"/>
        <v>0.9997910324664977</v>
      </c>
      <c r="E8" s="6">
        <f t="shared" si="2"/>
        <v>19.606487252350089</v>
      </c>
      <c r="F8" s="6">
        <f t="shared" si="3"/>
        <v>6.6357703205978447E-2</v>
      </c>
      <c r="G8" s="6">
        <f t="shared" si="4"/>
        <v>3.3844769005230463E-3</v>
      </c>
      <c r="H8" s="6">
        <f t="shared" si="5"/>
        <v>3.3844769005230462</v>
      </c>
      <c r="M8" s="3">
        <v>42</v>
      </c>
      <c r="N8" s="3">
        <v>3.2000000000000002E-3</v>
      </c>
      <c r="O8" s="3">
        <f t="shared" si="6"/>
        <v>0.99680000000000002</v>
      </c>
      <c r="P8" s="6">
        <f t="shared" si="7"/>
        <v>17.00019400750449</v>
      </c>
      <c r="Q8" s="6">
        <f t="shared" ref="Q8:Q16" si="15">1000*P8</f>
        <v>17000.194007504491</v>
      </c>
      <c r="R8" s="6">
        <f t="shared" si="8"/>
        <v>0.19046691154694328</v>
      </c>
      <c r="S8" s="6">
        <f t="shared" si="9"/>
        <v>190.46691154694329</v>
      </c>
      <c r="T8" s="6">
        <f t="shared" si="10"/>
        <v>1.1203808113181791E-2</v>
      </c>
      <c r="U8" s="6">
        <f t="shared" si="11"/>
        <v>11.203808113181791</v>
      </c>
      <c r="V8" s="6">
        <f t="shared" si="12"/>
        <v>0.19999045711474756</v>
      </c>
      <c r="W8" s="6">
        <f t="shared" si="13"/>
        <v>1.1764010282851164E-2</v>
      </c>
      <c r="X8" s="6">
        <f t="shared" si="14"/>
        <v>11.764010282851164</v>
      </c>
    </row>
    <row r="9" spans="1:24" x14ac:dyDescent="0.25">
      <c r="B9" s="3">
        <v>7</v>
      </c>
      <c r="C9" s="6">
        <f t="shared" si="0"/>
        <v>0.99887067618951542</v>
      </c>
      <c r="D9" s="6">
        <f t="shared" si="1"/>
        <v>0.99977097388068237</v>
      </c>
      <c r="E9" s="6">
        <f t="shared" si="2"/>
        <v>19.540895035420299</v>
      </c>
      <c r="F9" s="6">
        <f t="shared" si="3"/>
        <v>6.948114226356894E-2</v>
      </c>
      <c r="G9" s="6">
        <f t="shared" si="4"/>
        <v>3.5556785980184503E-3</v>
      </c>
      <c r="H9" s="6">
        <f t="shared" si="5"/>
        <v>3.5556785980184502</v>
      </c>
      <c r="M9" s="3">
        <v>43</v>
      </c>
      <c r="N9" s="3">
        <v>3.3999999999999998E-3</v>
      </c>
      <c r="O9" s="3">
        <f t="shared" si="6"/>
        <v>0.99660000000000004</v>
      </c>
      <c r="P9" s="6">
        <f t="shared" si="7"/>
        <v>16.854136952848911</v>
      </c>
      <c r="Q9" s="6">
        <f t="shared" si="15"/>
        <v>16854.136952848912</v>
      </c>
      <c r="R9" s="6">
        <f t="shared" si="8"/>
        <v>0.19742200973544</v>
      </c>
      <c r="S9" s="6">
        <f t="shared" si="9"/>
        <v>197.42200973543999</v>
      </c>
      <c r="T9" s="6">
        <f t="shared" si="10"/>
        <v>1.1713563873827968E-2</v>
      </c>
      <c r="U9" s="6">
        <f t="shared" si="11"/>
        <v>11.713563873827969</v>
      </c>
      <c r="V9" s="6">
        <f t="shared" si="12"/>
        <v>0.20729331751552948</v>
      </c>
      <c r="W9" s="6">
        <f t="shared" si="13"/>
        <v>1.2299254366773732E-2</v>
      </c>
      <c r="X9" s="6">
        <f t="shared" si="14"/>
        <v>12.299254366773733</v>
      </c>
    </row>
    <row r="10" spans="1:24" x14ac:dyDescent="0.25">
      <c r="B10" s="3">
        <v>8</v>
      </c>
      <c r="C10" s="6">
        <f t="shared" si="0"/>
        <v>0.99864190871484759</v>
      </c>
      <c r="D10" s="6">
        <f t="shared" si="1"/>
        <v>0.99974899013286389</v>
      </c>
      <c r="E10" s="6">
        <f t="shared" si="2"/>
        <v>19.4723994830659</v>
      </c>
      <c r="F10" s="6">
        <f t="shared" si="3"/>
        <v>7.2742835395910754E-2</v>
      </c>
      <c r="G10" s="6">
        <f t="shared" si="4"/>
        <v>3.7356893514418339E-3</v>
      </c>
      <c r="H10" s="6">
        <f t="shared" si="5"/>
        <v>3.7356893514418341</v>
      </c>
      <c r="M10" s="3">
        <v>44</v>
      </c>
      <c r="N10" s="3">
        <v>3.7000000000000002E-3</v>
      </c>
      <c r="O10" s="3">
        <f t="shared" si="6"/>
        <v>0.99629999999999996</v>
      </c>
      <c r="P10" s="6">
        <f t="shared" si="7"/>
        <v>16.703636170128529</v>
      </c>
      <c r="Q10" s="6">
        <f t="shared" si="15"/>
        <v>16703.636170128528</v>
      </c>
      <c r="R10" s="6">
        <f>1-(0.04761905*P10)</f>
        <v>0.20458871403284096</v>
      </c>
      <c r="S10" s="6">
        <f t="shared" si="9"/>
        <v>204.58871403284095</v>
      </c>
      <c r="T10" s="6">
        <f t="shared" si="10"/>
        <v>1.2248154350889858E-2</v>
      </c>
      <c r="U10" s="6">
        <f t="shared" si="11"/>
        <v>12.248154350889857</v>
      </c>
      <c r="V10" s="6">
        <f t="shared" si="12"/>
        <v>0.21481836455284753</v>
      </c>
      <c r="W10" s="6">
        <f t="shared" si="13"/>
        <v>1.2860574929009279E-2</v>
      </c>
      <c r="X10" s="6">
        <f t="shared" si="14"/>
        <v>12.860574929009278</v>
      </c>
    </row>
    <row r="11" spans="1:24" x14ac:dyDescent="0.25">
      <c r="B11" s="3">
        <v>9</v>
      </c>
      <c r="C11" s="6">
        <f t="shared" si="0"/>
        <v>0.99839123974202448</v>
      </c>
      <c r="D11" s="6">
        <f t="shared" si="1"/>
        <v>0.99972489650048668</v>
      </c>
      <c r="E11" s="6">
        <f t="shared" si="2"/>
        <v>19.400889279618003</v>
      </c>
      <c r="F11" s="6">
        <f t="shared" si="3"/>
        <v>7.6148083349406259E-2</v>
      </c>
      <c r="G11" s="6">
        <f t="shared" si="4"/>
        <v>3.9249790178126102E-3</v>
      </c>
      <c r="H11" s="6">
        <f t="shared" si="5"/>
        <v>3.92497901781261</v>
      </c>
      <c r="M11" s="3">
        <v>45</v>
      </c>
      <c r="N11" s="3">
        <v>3.8999999999999998E-3</v>
      </c>
      <c r="O11" s="3">
        <f t="shared" si="6"/>
        <v>0.99609999999999999</v>
      </c>
      <c r="P11" s="6">
        <f t="shared" si="7"/>
        <v>16.5500531820039</v>
      </c>
      <c r="Q11" s="6">
        <f t="shared" si="15"/>
        <v>16550.0531820039</v>
      </c>
      <c r="R11" s="6">
        <f t="shared" si="8"/>
        <v>0.21190219002349708</v>
      </c>
      <c r="S11" s="6">
        <f t="shared" si="9"/>
        <v>211.90219002349707</v>
      </c>
      <c r="T11" s="6">
        <f t="shared" si="10"/>
        <v>1.2803716561703503E-2</v>
      </c>
      <c r="U11" s="6">
        <f t="shared" si="11"/>
        <v>12.803716561703503</v>
      </c>
      <c r="V11" s="6">
        <f t="shared" si="12"/>
        <v>0.22249752202219394</v>
      </c>
      <c r="W11" s="6">
        <f t="shared" si="13"/>
        <v>1.3443915833704511E-2</v>
      </c>
      <c r="X11" s="6">
        <f t="shared" si="14"/>
        <v>13.44391583370451</v>
      </c>
    </row>
    <row r="12" spans="1:24" x14ac:dyDescent="0.25">
      <c r="B12" s="3">
        <v>10</v>
      </c>
      <c r="C12" s="6">
        <f t="shared" si="0"/>
        <v>0.99811657881808802</v>
      </c>
      <c r="D12" s="6">
        <f t="shared" si="1"/>
        <v>0.99969849054633875</v>
      </c>
      <c r="E12" s="6">
        <f t="shared" si="2"/>
        <v>19.326250470464174</v>
      </c>
      <c r="F12" s="6">
        <f t="shared" si="3"/>
        <v>7.9702312534442932E-2</v>
      </c>
      <c r="G12" s="6">
        <f t="shared" si="4"/>
        <v>4.1240442710938673E-3</v>
      </c>
      <c r="H12" s="6">
        <f t="shared" si="5"/>
        <v>4.124044271093867</v>
      </c>
      <c r="M12" s="3">
        <v>46</v>
      </c>
      <c r="N12" s="3">
        <v>4.3E-3</v>
      </c>
      <c r="O12" s="3">
        <f t="shared" si="6"/>
        <v>0.99570000000000003</v>
      </c>
      <c r="P12" s="6">
        <f t="shared" si="7"/>
        <v>16.391482629891694</v>
      </c>
      <c r="Q12" s="6">
        <f t="shared" si="15"/>
        <v>16391.482629891696</v>
      </c>
      <c r="R12" s="6">
        <f t="shared" si="8"/>
        <v>0.2194531690730559</v>
      </c>
      <c r="S12" s="6">
        <f t="shared" si="9"/>
        <v>219.4531690730559</v>
      </c>
      <c r="T12" s="6">
        <f>R12/P12</f>
        <v>1.3388244006241303E-2</v>
      </c>
      <c r="U12" s="6">
        <f t="shared" si="11"/>
        <v>13.388244006241303</v>
      </c>
      <c r="V12" s="6">
        <f t="shared" si="12"/>
        <v>0.23042605795276663</v>
      </c>
      <c r="W12" s="6">
        <f t="shared" si="13"/>
        <v>1.405767026422363E-2</v>
      </c>
      <c r="X12" s="6">
        <f t="shared" si="14"/>
        <v>14.05767026422363</v>
      </c>
    </row>
    <row r="13" spans="1:24" x14ac:dyDescent="0.25">
      <c r="B13" s="3">
        <v>11</v>
      </c>
      <c r="C13" s="6">
        <f t="shared" si="0"/>
        <v>0.99781563723371836</v>
      </c>
      <c r="D13" s="6">
        <f t="shared" si="1"/>
        <v>0.99966955042170735</v>
      </c>
      <c r="E13" s="6">
        <f t="shared" si="2"/>
        <v>19.248366566171647</v>
      </c>
      <c r="F13" s="6">
        <f t="shared" si="3"/>
        <v>8.3411070067143989E-2</v>
      </c>
      <c r="G13" s="6">
        <f t="shared" si="4"/>
        <v>4.3334103068120135E-3</v>
      </c>
      <c r="H13" s="6">
        <f t="shared" si="5"/>
        <v>4.3334103068120138</v>
      </c>
      <c r="M13" s="3">
        <v>47</v>
      </c>
      <c r="N13" s="3">
        <v>4.5999999999999999E-3</v>
      </c>
      <c r="O13" s="3">
        <f t="shared" si="6"/>
        <v>0.99539999999999995</v>
      </c>
      <c r="P13" s="6">
        <f t="shared" si="7"/>
        <v>16.230849420358243</v>
      </c>
      <c r="Q13" s="6">
        <f t="shared" si="15"/>
        <v>16230.849420358243</v>
      </c>
      <c r="R13" s="6">
        <f t="shared" si="8"/>
        <v>0.22710236990948973</v>
      </c>
      <c r="S13" s="6">
        <f t="shared" si="9"/>
        <v>227.10236990948974</v>
      </c>
      <c r="T13" s="6">
        <f t="shared" si="10"/>
        <v>1.3992020012497731E-2</v>
      </c>
      <c r="U13" s="6">
        <f t="shared" si="11"/>
        <v>13.992020012497731</v>
      </c>
      <c r="V13" s="6">
        <f t="shared" si="12"/>
        <v>0.23845772686269107</v>
      </c>
      <c r="W13" s="6">
        <f t="shared" si="13"/>
        <v>1.4691635704758321E-2</v>
      </c>
      <c r="X13" s="6">
        <f t="shared" si="14"/>
        <v>14.691635704758321</v>
      </c>
    </row>
    <row r="14" spans="1:24" x14ac:dyDescent="0.25">
      <c r="B14" s="3">
        <v>12</v>
      </c>
      <c r="C14" s="6">
        <f t="shared" si="0"/>
        <v>0.99748590947718063</v>
      </c>
      <c r="D14" s="6">
        <f t="shared" si="1"/>
        <v>0.99963783300739506</v>
      </c>
      <c r="E14" s="6">
        <f t="shared" si="2"/>
        <v>19.167118668425612</v>
      </c>
      <c r="F14" s="6">
        <f t="shared" si="3"/>
        <v>8.7280017772307317E-2</v>
      </c>
      <c r="G14" s="6">
        <f t="shared" si="4"/>
        <v>4.5536326707302901E-3</v>
      </c>
      <c r="H14" s="6">
        <f t="shared" si="5"/>
        <v>4.5536326707302903</v>
      </c>
      <c r="M14" s="3">
        <v>48</v>
      </c>
      <c r="N14" s="3">
        <v>5.0000000000000001E-3</v>
      </c>
      <c r="O14" s="3">
        <f t="shared" si="6"/>
        <v>0.995</v>
      </c>
      <c r="P14" s="6">
        <f>1+(0.952380952*O14*P15)</f>
        <v>16.066296863344498</v>
      </c>
      <c r="Q14" s="6">
        <f t="shared" si="15"/>
        <v>16066.296863344498</v>
      </c>
      <c r="R14" s="6">
        <f t="shared" si="8"/>
        <v>0.2349382063495552</v>
      </c>
      <c r="S14" s="6">
        <f t="shared" si="9"/>
        <v>234.9382063495552</v>
      </c>
      <c r="T14" s="6">
        <f t="shared" si="10"/>
        <v>1.4623046514568663E-2</v>
      </c>
      <c r="U14" s="6">
        <f t="shared" si="11"/>
        <v>14.623046514568662</v>
      </c>
      <c r="V14" s="6">
        <f t="shared" si="12"/>
        <v>0.2466853633523963</v>
      </c>
      <c r="W14" s="6">
        <f t="shared" si="13"/>
        <v>1.535421419451129E-2</v>
      </c>
      <c r="X14" s="6">
        <f t="shared" si="14"/>
        <v>15.354214194511291</v>
      </c>
    </row>
    <row r="15" spans="1:24" x14ac:dyDescent="0.25">
      <c r="B15" s="3">
        <v>13</v>
      </c>
      <c r="C15" s="6">
        <f t="shared" si="0"/>
        <v>0.9971246530051795</v>
      </c>
      <c r="D15" s="6">
        <f t="shared" si="1"/>
        <v>0.99960307187718289</v>
      </c>
      <c r="E15" s="6">
        <f t="shared" si="2"/>
        <v>19.082385619688694</v>
      </c>
      <c r="F15" s="6">
        <f t="shared" si="3"/>
        <v>9.1314925056763085E-2</v>
      </c>
      <c r="G15" s="6">
        <f t="shared" si="4"/>
        <v>4.7852992218408372E-3</v>
      </c>
      <c r="H15" s="6">
        <f t="shared" si="5"/>
        <v>4.7852992218408374</v>
      </c>
      <c r="M15" s="3">
        <v>49</v>
      </c>
      <c r="N15" s="3">
        <v>5.4000000000000003E-3</v>
      </c>
      <c r="O15" s="3">
        <f t="shared" si="6"/>
        <v>0.99460000000000004</v>
      </c>
      <c r="P15" s="6">
        <f>1+(0.952380952*O15*P16)</f>
        <v>15.899107249084993</v>
      </c>
      <c r="Q15" s="6">
        <f t="shared" si="15"/>
        <v>15899.107249084993</v>
      </c>
      <c r="R15" s="6">
        <f t="shared" si="8"/>
        <v>0.24289961695045925</v>
      </c>
      <c r="S15" s="6">
        <f t="shared" si="9"/>
        <v>242.89961695045926</v>
      </c>
      <c r="T15" s="6">
        <f t="shared" si="10"/>
        <v>1.5277563271009341E-2</v>
      </c>
      <c r="U15" s="6">
        <f t="shared" si="11"/>
        <v>15.27756327100934</v>
      </c>
      <c r="V15" s="6">
        <f t="shared" si="12"/>
        <v>0.25504485284283501</v>
      </c>
      <c r="W15" s="6">
        <f t="shared" si="13"/>
        <v>1.604145747601728E-2</v>
      </c>
      <c r="X15" s="6">
        <f t="shared" si="14"/>
        <v>16.041457476017278</v>
      </c>
    </row>
    <row r="16" spans="1:24" x14ac:dyDescent="0.25">
      <c r="B16" s="3">
        <v>14</v>
      </c>
      <c r="C16" s="6">
        <f t="shared" si="0"/>
        <v>0.99672886618844747</v>
      </c>
      <c r="D16" s="6">
        <f t="shared" si="1"/>
        <v>0.99956497506687625</v>
      </c>
      <c r="E16" s="6">
        <f t="shared" si="2"/>
        <v>18.994044178568235</v>
      </c>
      <c r="F16" s="6">
        <f t="shared" si="3"/>
        <v>9.552166055855027E-2</v>
      </c>
      <c r="G16" s="6">
        <f t="shared" si="4"/>
        <v>5.0290322408711313E-3</v>
      </c>
      <c r="H16" s="6">
        <f t="shared" si="5"/>
        <v>5.029032240871131</v>
      </c>
      <c r="M16" s="3">
        <v>50</v>
      </c>
      <c r="N16" s="3"/>
      <c r="O16" s="3">
        <f t="shared" si="6"/>
        <v>1</v>
      </c>
      <c r="P16" s="3">
        <f>(1-N18)/P3</f>
        <v>15.728999213550038</v>
      </c>
      <c r="Q16" s="6">
        <f t="shared" si="15"/>
        <v>15728.999213550038</v>
      </c>
      <c r="R16" s="3">
        <f>1-(0.04761905*P16)</f>
        <v>0.251</v>
      </c>
      <c r="S16" s="6">
        <f t="shared" si="9"/>
        <v>251</v>
      </c>
      <c r="T16" s="6">
        <f t="shared" si="10"/>
        <v>1.595778578104139E-2</v>
      </c>
      <c r="U16" s="6">
        <f t="shared" si="11"/>
        <v>15.957785781041389</v>
      </c>
      <c r="V16" s="6">
        <f>(0.05/0.047619)*R16</f>
        <v>0.26355026355026351</v>
      </c>
      <c r="W16" s="6">
        <f t="shared" si="13"/>
        <v>1.6755691825785284E-2</v>
      </c>
      <c r="X16" s="6">
        <f t="shared" si="14"/>
        <v>16.755691825785284</v>
      </c>
    </row>
    <row r="17" spans="2:18" x14ac:dyDescent="0.25">
      <c r="B17" s="3">
        <v>15</v>
      </c>
      <c r="C17" s="6">
        <f t="shared" si="0"/>
        <v>0.9962952642800913</v>
      </c>
      <c r="D17" s="6">
        <f t="shared" si="1"/>
        <v>0.99952322263049154</v>
      </c>
      <c r="E17" s="6">
        <f t="shared" si="2"/>
        <v>18.901969222951266</v>
      </c>
      <c r="F17" s="6">
        <f t="shared" si="3"/>
        <v>9.9906182473822436E-2</v>
      </c>
      <c r="G17" s="6">
        <f t="shared" si="4"/>
        <v>5.2854906965203253E-3</v>
      </c>
      <c r="H17" s="6">
        <f t="shared" si="5"/>
        <v>5.2854906965203252</v>
      </c>
    </row>
    <row r="18" spans="2:18" x14ac:dyDescent="0.25">
      <c r="B18" s="3">
        <v>16</v>
      </c>
      <c r="C18" s="6">
        <f t="shared" si="0"/>
        <v>0.99582025324473411</v>
      </c>
      <c r="D18" s="6">
        <f t="shared" si="1"/>
        <v>0.99947746396341219</v>
      </c>
      <c r="E18" s="6">
        <f t="shared" si="2"/>
        <v>18.806033983030975</v>
      </c>
      <c r="F18" s="6">
        <f t="shared" si="3"/>
        <v>0.1044745274603488</v>
      </c>
      <c r="G18" s="6">
        <f t="shared" si="4"/>
        <v>5.5553726827579945E-3</v>
      </c>
      <c r="H18" s="6">
        <f t="shared" si="5"/>
        <v>5.5553726827579943</v>
      </c>
      <c r="M18" s="1" t="s">
        <v>28</v>
      </c>
      <c r="N18" s="1">
        <f>0.251</f>
        <v>0.251</v>
      </c>
      <c r="R18" s="7"/>
    </row>
    <row r="19" spans="2:18" x14ac:dyDescent="0.25">
      <c r="B19" s="3">
        <v>17</v>
      </c>
      <c r="C19" s="6">
        <f t="shared" si="0"/>
        <v>0.99529990127644974</v>
      </c>
      <c r="D19" s="6">
        <f t="shared" si="1"/>
        <v>0.99942731487045611</v>
      </c>
      <c r="E19" s="6">
        <f t="shared" si="2"/>
        <v>18.706110306400539</v>
      </c>
      <c r="F19" s="6">
        <f t="shared" si="3"/>
        <v>0.10923279801399732</v>
      </c>
      <c r="G19" s="6">
        <f t="shared" si="4"/>
        <v>5.8394180417412535E-3</v>
      </c>
      <c r="H19" s="6">
        <f t="shared" si="5"/>
        <v>5.8394180417412533</v>
      </c>
    </row>
    <row r="20" spans="2:18" x14ac:dyDescent="0.25">
      <c r="B20" s="3">
        <v>18</v>
      </c>
      <c r="C20" s="6">
        <f t="shared" si="0"/>
        <v>0.9947299078235522</v>
      </c>
      <c r="D20" s="6">
        <f t="shared" si="1"/>
        <v>0.99937235435475225</v>
      </c>
      <c r="E20" s="6">
        <f t="shared" si="2"/>
        <v>18.602068957427804</v>
      </c>
      <c r="F20" s="6">
        <f t="shared" si="3"/>
        <v>0.11418714821279752</v>
      </c>
      <c r="G20" s="6">
        <f t="shared" si="4"/>
        <v>6.1384111882459508E-3</v>
      </c>
      <c r="H20" s="6">
        <f t="shared" si="5"/>
        <v>6.1384111882459509</v>
      </c>
    </row>
    <row r="21" spans="2:18" x14ac:dyDescent="0.25">
      <c r="B21" s="3">
        <v>19</v>
      </c>
      <c r="C21" s="6">
        <f t="shared" si="0"/>
        <v>0.99410556992870902</v>
      </c>
      <c r="D21" s="6">
        <f t="shared" si="1"/>
        <v>0.99931212110107503</v>
      </c>
      <c r="E21" s="6">
        <f t="shared" si="2"/>
        <v>18.493779953143825</v>
      </c>
      <c r="F21" s="6">
        <f t="shared" si="3"/>
        <v>0.11934376772224653</v>
      </c>
      <c r="G21" s="6">
        <f t="shared" si="4"/>
        <v>6.4531841529756519E-3</v>
      </c>
      <c r="H21" s="6">
        <f t="shared" si="5"/>
        <v>6.453184152975652</v>
      </c>
    </row>
    <row r="22" spans="2:18" x14ac:dyDescent="0.25">
      <c r="B22" s="3">
        <v>20</v>
      </c>
      <c r="C22" s="6">
        <f t="shared" si="0"/>
        <v>0.99342174568385133</v>
      </c>
      <c r="D22" s="6">
        <f t="shared" si="1"/>
        <v>0.99924610962485538</v>
      </c>
      <c r="E22" s="6">
        <f t="shared" si="2"/>
        <v>18.381112937877127</v>
      </c>
      <c r="F22" s="6">
        <f t="shared" si="3"/>
        <v>0.12470886395558212</v>
      </c>
      <c r="G22" s="6">
        <f t="shared" si="4"/>
        <v>6.7846198637189267E-3</v>
      </c>
      <c r="H22" s="6">
        <f t="shared" si="5"/>
        <v>6.7846198637189268</v>
      </c>
    </row>
    <row r="23" spans="2:18" x14ac:dyDescent="0.25">
      <c r="B23" s="3">
        <v>21</v>
      </c>
      <c r="C23" s="6">
        <f t="shared" si="0"/>
        <v>0.99267281459132095</v>
      </c>
      <c r="D23" s="6">
        <f t="shared" si="1"/>
        <v>0.99917376605542985</v>
      </c>
      <c r="E23" s="6">
        <f t="shared" si="2"/>
        <v>18.26393759883906</v>
      </c>
      <c r="F23" s="6">
        <f t="shared" si="3"/>
        <v>0.13028864228400283</v>
      </c>
      <c r="G23" s="6">
        <f t="shared" si="4"/>
        <v>7.1336556850853765E-3</v>
      </c>
      <c r="H23" s="6">
        <f t="shared" si="5"/>
        <v>7.1336556850853761</v>
      </c>
    </row>
    <row r="24" spans="2:18" x14ac:dyDescent="0.25">
      <c r="B24" s="3">
        <v>22</v>
      </c>
      <c r="C24" s="6">
        <f t="shared" si="0"/>
        <v>0.99185263461605355</v>
      </c>
      <c r="D24" s="6">
        <f t="shared" si="1"/>
        <v>0.99909448351920649</v>
      </c>
      <c r="E24" s="6">
        <f t="shared" si="2"/>
        <v>18.142124124810394</v>
      </c>
      <c r="F24" s="6">
        <f t="shared" si="3"/>
        <v>0.13608928419444755</v>
      </c>
      <c r="G24" s="6">
        <f t="shared" si="4"/>
        <v>7.5012872394769727E-3</v>
      </c>
      <c r="H24" s="6">
        <f t="shared" si="5"/>
        <v>7.501287239476973</v>
      </c>
    </row>
    <row r="25" spans="2:18" x14ac:dyDescent="0.25">
      <c r="B25" s="3">
        <v>23</v>
      </c>
      <c r="C25" s="6">
        <f t="shared" si="0"/>
        <v>0.99095449570889027</v>
      </c>
      <c r="D25" s="6">
        <f t="shared" si="1"/>
        <v>0.99900759708528653</v>
      </c>
      <c r="E25" s="6">
        <f t="shared" si="2"/>
        <v>18.01554370999046</v>
      </c>
      <c r="F25" s="6">
        <f t="shared" si="3"/>
        <v>0.14211692329677872</v>
      </c>
      <c r="G25" s="6">
        <f t="shared" si="4"/>
        <v>7.8885725340594771E-3</v>
      </c>
      <c r="H25" s="6">
        <f t="shared" si="5"/>
        <v>7.8885725340594774</v>
      </c>
    </row>
    <row r="26" spans="2:18" x14ac:dyDescent="0.25">
      <c r="B26" s="3">
        <v>24</v>
      </c>
      <c r="C26" s="6">
        <f t="shared" si="0"/>
        <v>0.98997106957900038</v>
      </c>
      <c r="D26" s="6">
        <f t="shared" si="1"/>
        <v>0.99891237823267676</v>
      </c>
      <c r="E26" s="6">
        <f t="shared" si="2"/>
        <v>17.884069104943197</v>
      </c>
      <c r="F26" s="6">
        <f t="shared" si="3"/>
        <v>0.14837761908825453</v>
      </c>
      <c r="G26" s="6">
        <f t="shared" si="4"/>
        <v>8.2966364208044031E-3</v>
      </c>
      <c r="H26" s="6">
        <f t="shared" si="5"/>
        <v>8.2966364208044023</v>
      </c>
    </row>
    <row r="27" spans="2:18" x14ac:dyDescent="0.25">
      <c r="B27" s="3">
        <v>25</v>
      </c>
      <c r="C27" s="6">
        <f t="shared" si="0"/>
        <v>0.98889435549470595</v>
      </c>
      <c r="D27" s="6">
        <f t="shared" si="1"/>
        <v>0.99880802879453334</v>
      </c>
      <c r="E27" s="6">
        <f t="shared" si="2"/>
        <v>17.747575216404233</v>
      </c>
      <c r="F27" s="6">
        <f t="shared" si="3"/>
        <v>0.15487732839128598</v>
      </c>
      <c r="G27" s="6">
        <f t="shared" si="4"/>
        <v>8.7266754191936916E-3</v>
      </c>
      <c r="H27" s="6">
        <f t="shared" si="5"/>
        <v>8.7266754191936915</v>
      </c>
    </row>
    <row r="28" spans="2:18" x14ac:dyDescent="0.25">
      <c r="B28" s="3">
        <v>26</v>
      </c>
      <c r="C28" s="6">
        <f t="shared" si="0"/>
        <v>0.98771562189770779</v>
      </c>
      <c r="D28" s="6">
        <f t="shared" si="1"/>
        <v>0.99869367433087286</v>
      </c>
      <c r="E28" s="6">
        <f t="shared" si="2"/>
        <v>17.605939757494543</v>
      </c>
      <c r="F28" s="6">
        <f t="shared" si="3"/>
        <v>0.16162187439087938</v>
      </c>
      <c r="G28" s="6">
        <f t="shared" si="4"/>
        <v>9.1799629339342562E-3</v>
      </c>
      <c r="H28" s="6">
        <f t="shared" si="5"/>
        <v>9.1799629339342559</v>
      </c>
    </row>
    <row r="29" spans="2:18" x14ac:dyDescent="0.25">
      <c r="B29" s="3">
        <v>27</v>
      </c>
      <c r="C29" s="6">
        <f t="shared" si="0"/>
        <v>0.98642534362702494</v>
      </c>
      <c r="D29" s="6">
        <f t="shared" si="1"/>
        <v>0.99856835687685264</v>
      </c>
      <c r="E29" s="6">
        <f t="shared" si="2"/>
        <v>17.459043949613566</v>
      </c>
      <c r="F29" s="6">
        <f t="shared" si="3"/>
        <v>0.16861691321115402</v>
      </c>
      <c r="G29" s="6">
        <f t="shared" si="4"/>
        <v>9.6578549030393E-3</v>
      </c>
      <c r="H29" s="6">
        <f t="shared" si="5"/>
        <v>9.6578549030393006</v>
      </c>
    </row>
    <row r="30" spans="2:18" x14ac:dyDescent="0.25">
      <c r="B30" s="3">
        <v>28</v>
      </c>
      <c r="C30" s="6">
        <f t="shared" si="0"/>
        <v>0.98501313456732309</v>
      </c>
      <c r="D30" s="6">
        <f t="shared" si="1"/>
        <v>0.99843102700904207</v>
      </c>
      <c r="E30" s="6">
        <f t="shared" si="2"/>
        <v>17.306773276952864</v>
      </c>
      <c r="F30" s="6">
        <f t="shared" si="3"/>
        <v>0.17586789798611768</v>
      </c>
      <c r="G30" s="6">
        <f t="shared" si="4"/>
        <v>1.0161795914916038E-2</v>
      </c>
      <c r="H30" s="6">
        <f t="shared" si="5"/>
        <v>10.161795914916038</v>
      </c>
    </row>
    <row r="31" spans="2:18" x14ac:dyDescent="0.25">
      <c r="B31" s="3">
        <v>29</v>
      </c>
      <c r="C31" s="6">
        <f t="shared" si="0"/>
        <v>0.98346767556344816</v>
      </c>
      <c r="D31" s="6">
        <f t="shared" si="1"/>
        <v>0.99828053516704718</v>
      </c>
      <c r="E31" s="6">
        <f t="shared" si="2"/>
        <v>17.149018294174354</v>
      </c>
      <c r="F31" s="6">
        <f t="shared" si="3"/>
        <v>0.18338004039879663</v>
      </c>
      <c r="G31" s="6">
        <f t="shared" si="4"/>
        <v>1.0693325836680236E-2</v>
      </c>
      <c r="H31" s="6">
        <f t="shared" si="5"/>
        <v>10.693325836680236</v>
      </c>
    </row>
    <row r="32" spans="2:18" x14ac:dyDescent="0.25">
      <c r="B32" s="3">
        <v>30</v>
      </c>
      <c r="C32" s="6">
        <f t="shared" si="0"/>
        <v>0.98177663748097099</v>
      </c>
      <c r="D32" s="6">
        <f t="shared" si="1"/>
        <v>0.99811562216241156</v>
      </c>
      <c r="E32" s="6">
        <f t="shared" si="2"/>
        <v>16.985675487330074</v>
      </c>
      <c r="F32" s="6">
        <f t="shared" si="3"/>
        <v>0.19115826968505478</v>
      </c>
      <c r="G32" s="6">
        <f t="shared" si="4"/>
        <v>1.1254086999816006E-2</v>
      </c>
      <c r="H32" s="6">
        <f t="shared" si="5"/>
        <v>11.254086999816005</v>
      </c>
    </row>
    <row r="33" spans="2:8" x14ac:dyDescent="0.25">
      <c r="B33" s="3">
        <v>31</v>
      </c>
      <c r="C33" s="6">
        <f t="shared" si="0"/>
        <v>0.97992659934383974</v>
      </c>
      <c r="D33" s="6">
        <f t="shared" si="1"/>
        <v>0.99793490880085733</v>
      </c>
      <c r="E33" s="6">
        <f t="shared" si="2"/>
        <v>16.816648187557718</v>
      </c>
      <c r="F33" s="6">
        <f t="shared" si="3"/>
        <v>0.19920718912427959</v>
      </c>
      <c r="G33" s="6">
        <f t="shared" si="4"/>
        <v>1.1845831993540114E-2</v>
      </c>
      <c r="H33" s="6">
        <f t="shared" si="5"/>
        <v>11.845831993540115</v>
      </c>
    </row>
    <row r="34" spans="2:8" x14ac:dyDescent="0.25">
      <c r="B34" s="3">
        <v>32</v>
      </c>
      <c r="C34" s="6">
        <f t="shared" si="0"/>
        <v>0.97790296154772893</v>
      </c>
      <c r="D34" s="6">
        <f t="shared" si="1"/>
        <v>0.99773688453765108</v>
      </c>
      <c r="E34" s="6">
        <f t="shared" si="2"/>
        <v>16.641847536463622</v>
      </c>
      <c r="F34" s="6">
        <f t="shared" si="3"/>
        <v>0.20753103006876195</v>
      </c>
      <c r="G34" s="6">
        <f t="shared" si="4"/>
        <v>1.2470432120835432E-2</v>
      </c>
      <c r="H34" s="6">
        <f t="shared" si="5"/>
        <v>12.470432120835431</v>
      </c>
    </row>
    <row r="35" spans="2:8" x14ac:dyDescent="0.25">
      <c r="B35" s="3">
        <v>33</v>
      </c>
      <c r="C35" s="6">
        <f t="shared" si="0"/>
        <v>0.9756898542347735</v>
      </c>
      <c r="D35" s="6">
        <f t="shared" si="1"/>
        <v>0.99751989507916194</v>
      </c>
      <c r="E35" s="6">
        <f t="shared" si="2"/>
        <v>16.46119350139811</v>
      </c>
      <c r="F35" s="6">
        <f t="shared" si="3"/>
        <v>0.21613360359724831</v>
      </c>
      <c r="G35" s="6">
        <f t="shared" si="4"/>
        <v>1.3129886577111878E-2</v>
      </c>
      <c r="H35" s="6">
        <f t="shared" si="5"/>
        <v>13.129886577111877</v>
      </c>
    </row>
    <row r="36" spans="2:8" x14ac:dyDescent="0.25">
      <c r="B36" s="3">
        <v>34</v>
      </c>
      <c r="C36" s="6">
        <f t="shared" si="0"/>
        <v>0.97327004102607406</v>
      </c>
      <c r="D36" s="6">
        <f t="shared" si="1"/>
        <v>0.99728212883649814</v>
      </c>
      <c r="E36" s="6">
        <f t="shared" si="2"/>
        <v>16.274615938034387</v>
      </c>
      <c r="F36" s="6">
        <f t="shared" si="3"/>
        <v>0.22501824991594355</v>
      </c>
      <c r="G36" s="6">
        <f t="shared" si="4"/>
        <v>1.3826332416857068E-2</v>
      </c>
      <c r="H36" s="6">
        <f t="shared" si="5"/>
        <v>13.826332416857069</v>
      </c>
    </row>
    <row r="37" spans="2:8" x14ac:dyDescent="0.25">
      <c r="B37" s="3">
        <v>35</v>
      </c>
      <c r="C37" s="6">
        <f t="shared" si="0"/>
        <v>0.970624818447269</v>
      </c>
      <c r="D37" s="6">
        <f t="shared" si="1"/>
        <v>0.99702160212949609</v>
      </c>
      <c r="E37" s="6">
        <f t="shared" si="2"/>
        <v>16.082055696779555</v>
      </c>
      <c r="F37" s="6">
        <f t="shared" si="3"/>
        <v>0.2341877856722695</v>
      </c>
      <c r="G37" s="6">
        <f t="shared" si="4"/>
        <v>1.4562055379472773E-2</v>
      </c>
      <c r="H37" s="6">
        <f t="shared" si="5"/>
        <v>14.562055379472774</v>
      </c>
    </row>
    <row r="38" spans="2:8" x14ac:dyDescent="0.25">
      <c r="B38" s="3">
        <v>36</v>
      </c>
      <c r="C38" s="6">
        <f t="shared" si="0"/>
        <v>0.96773391155494737</v>
      </c>
      <c r="D38" s="6">
        <f t="shared" si="1"/>
        <v>0.99673614303124203</v>
      </c>
      <c r="E38" s="6">
        <f t="shared" si="2"/>
        <v>15.883465768574341</v>
      </c>
      <c r="F38" s="6">
        <f t="shared" si="3"/>
        <v>0.24364444939296992</v>
      </c>
      <c r="G38" s="6">
        <f t="shared" si="4"/>
        <v>1.5339501651775764E-2</v>
      </c>
      <c r="H38" s="6">
        <f t="shared" si="5"/>
        <v>15.339501651775764</v>
      </c>
    </row>
    <row r="39" spans="2:8" x14ac:dyDescent="0.25">
      <c r="B39" s="3">
        <v>37</v>
      </c>
      <c r="C39" s="6">
        <f t="shared" si="0"/>
        <v>0.96457536648381537</v>
      </c>
      <c r="D39" s="6">
        <f t="shared" si="1"/>
        <v>0.99642337373479772</v>
      </c>
      <c r="E39" s="6">
        <f t="shared" si="2"/>
        <v>15.678812464578479</v>
      </c>
      <c r="F39" s="6">
        <f t="shared" si="3"/>
        <v>0.25338984530861408</v>
      </c>
      <c r="G39" s="6">
        <f t="shared" si="4"/>
        <v>1.6161290651385211E-2</v>
      </c>
      <c r="H39" s="6">
        <f t="shared" si="5"/>
        <v>16.161290651385212</v>
      </c>
    </row>
    <row r="40" spans="2:8" x14ac:dyDescent="0.25">
      <c r="B40" s="3">
        <v>38</v>
      </c>
      <c r="C40" s="6">
        <f t="shared" si="0"/>
        <v>0.96112544089328222</v>
      </c>
      <c r="D40" s="6">
        <f t="shared" si="1"/>
        <v>0.996080691314853</v>
      </c>
      <c r="E40" s="6">
        <f t="shared" si="2"/>
        <v>15.468076623094827</v>
      </c>
      <c r="F40" s="6">
        <f t="shared" si="3"/>
        <v>0.2634248858810162</v>
      </c>
      <c r="G40" s="6">
        <f t="shared" si="4"/>
        <v>1.7030228922431508E-2</v>
      </c>
      <c r="H40" s="6">
        <f t="shared" si="5"/>
        <v>17.030228922431508</v>
      </c>
    </row>
    <row r="41" spans="2:8" x14ac:dyDescent="0.25">
      <c r="B41" s="3">
        <v>39</v>
      </c>
      <c r="C41" s="6">
        <f t="shared" si="0"/>
        <v>0.95735849360527348</v>
      </c>
      <c r="D41" s="6">
        <f t="shared" si="1"/>
        <v>0.99570524674772265</v>
      </c>
      <c r="E41" s="6">
        <f t="shared" si="2"/>
        <v>15.251254835863753</v>
      </c>
      <c r="F41" s="6">
        <f t="shared" si="3"/>
        <v>0.27374973340826214</v>
      </c>
      <c r="G41" s="6">
        <f t="shared" si="4"/>
        <v>1.7949325242702784E-2</v>
      </c>
      <c r="H41" s="6">
        <f t="shared" si="5"/>
        <v>17.949325242702784</v>
      </c>
    </row>
    <row r="42" spans="2:8" x14ac:dyDescent="0.25">
      <c r="B42" s="3">
        <v>40</v>
      </c>
      <c r="C42" s="6">
        <f t="shared" si="0"/>
        <v>0.95324687510126693</v>
      </c>
      <c r="D42" s="6">
        <f t="shared" si="1"/>
        <v>0.99529392204344624</v>
      </c>
      <c r="E42" s="6">
        <f t="shared" si="2"/>
        <v>15.028360684568918</v>
      </c>
      <c r="F42" s="6">
        <f t="shared" si="3"/>
        <v>0.2843637411434784</v>
      </c>
      <c r="G42" s="6">
        <f t="shared" si="4"/>
        <v>1.8921807049484936E-2</v>
      </c>
      <c r="H42" s="6">
        <f t="shared" si="5"/>
        <v>18.921807049484936</v>
      </c>
    </row>
    <row r="43" spans="2:8" x14ac:dyDescent="0.25">
      <c r="B43" s="3">
        <v>41</v>
      </c>
      <c r="C43" s="6">
        <f t="shared" si="0"/>
        <v>0.94876082099519909</v>
      </c>
      <c r="D43" s="6">
        <f t="shared" si="1"/>
        <v>0.99484330533388587</v>
      </c>
      <c r="E43" s="6">
        <f t="shared" si="2"/>
        <v>14.799425977049518</v>
      </c>
      <c r="F43" s="6">
        <f t="shared" si="3"/>
        <v>0.29526539442758015</v>
      </c>
      <c r="G43" s="6">
        <f t="shared" si="4"/>
        <v>1.9951138299922469E-2</v>
      </c>
      <c r="H43" s="6">
        <f t="shared" si="5"/>
        <v>19.951138299922469</v>
      </c>
    </row>
    <row r="44" spans="2:8" x14ac:dyDescent="0.25">
      <c r="B44" s="3">
        <v>42</v>
      </c>
      <c r="C44" s="6">
        <f t="shared" si="0"/>
        <v>0.9438683511301551</v>
      </c>
      <c r="D44" s="6">
        <f t="shared" si="1"/>
        <v>0.99434966375068456</v>
      </c>
      <c r="E44" s="6">
        <f t="shared" si="2"/>
        <v>14.564501971327909</v>
      </c>
      <c r="F44" s="6">
        <f t="shared" si="3"/>
        <v>0.30645225240223772</v>
      </c>
      <c r="G44" s="6">
        <f t="shared" si="4"/>
        <v>2.1041038890689728E-2</v>
      </c>
      <c r="H44" s="6">
        <f t="shared" si="5"/>
        <v>21.041038890689727</v>
      </c>
    </row>
    <row r="45" spans="2:8" x14ac:dyDescent="0.25">
      <c r="B45" s="3">
        <v>43</v>
      </c>
      <c r="C45" s="6">
        <f t="shared" si="0"/>
        <v>0.93853517757118277</v>
      </c>
      <c r="D45" s="6">
        <f t="shared" si="1"/>
        <v>0.99380891391695203</v>
      </c>
      <c r="E45" s="6">
        <f t="shared" si="2"/>
        <v>14.323660574156442</v>
      </c>
      <c r="F45" s="6">
        <f t="shared" si="3"/>
        <v>0.31792089093621567</v>
      </c>
      <c r="G45" s="6">
        <f t="shared" si="4"/>
        <v>2.2195505771047556E-2</v>
      </c>
      <c r="H45" s="6">
        <f t="shared" si="5"/>
        <v>22.195505771047557</v>
      </c>
    </row>
    <row r="46" spans="2:8" x14ac:dyDescent="0.25">
      <c r="B46" s="3">
        <v>44</v>
      </c>
      <c r="C46" s="6">
        <f t="shared" si="0"/>
        <v>0.9327246254948709</v>
      </c>
      <c r="D46" s="6">
        <f t="shared" si="1"/>
        <v>0.993216589866741</v>
      </c>
      <c r="E46" s="6">
        <f t="shared" si="2"/>
        <v>14.076995499387589</v>
      </c>
      <c r="F46" s="6">
        <f t="shared" si="3"/>
        <v>0.32966684746488739</v>
      </c>
      <c r="G46" s="6">
        <f t="shared" si="4"/>
        <v>2.3418835892874253E-2</v>
      </c>
      <c r="H46" s="6">
        <f t="shared" si="5"/>
        <v>23.418835892874252</v>
      </c>
    </row>
    <row r="47" spans="2:8" x14ac:dyDescent="0.25">
      <c r="B47" s="3">
        <v>45</v>
      </c>
      <c r="C47" s="6">
        <f t="shared" si="0"/>
        <v>0.92639757181874882</v>
      </c>
      <c r="D47" s="6">
        <f t="shared" si="1"/>
        <v>0.99256780819700918</v>
      </c>
      <c r="E47" s="6">
        <f t="shared" si="2"/>
        <v>13.824623370106577</v>
      </c>
      <c r="F47" s="6">
        <f t="shared" si="3"/>
        <v>0.34168456850772633</v>
      </c>
      <c r="G47" s="6">
        <f t="shared" si="4"/>
        <v>2.4715651150870536E-2</v>
      </c>
      <c r="H47" s="6">
        <f t="shared" si="5"/>
        <v>24.715651150870535</v>
      </c>
    </row>
    <row r="48" spans="2:8" x14ac:dyDescent="0.25">
      <c r="B48" s="3">
        <v>46</v>
      </c>
      <c r="C48" s="6">
        <f t="shared" si="0"/>
        <v>0.91951240737916695</v>
      </c>
      <c r="D48" s="6">
        <f t="shared" si="1"/>
        <v>0.99185723024816252</v>
      </c>
      <c r="E48" s="6">
        <f t="shared" si="2"/>
        <v>13.566684747169926</v>
      </c>
      <c r="F48" s="6">
        <f t="shared" si="3"/>
        <v>0.3539673606902779</v>
      </c>
      <c r="G48" s="6">
        <f t="shared" si="4"/>
        <v>2.6090925475666937E-2</v>
      </c>
      <c r="H48" s="6">
        <f t="shared" si="5"/>
        <v>26.090925475666936</v>
      </c>
    </row>
    <row r="49" spans="2:8" x14ac:dyDescent="0.25">
      <c r="B49" s="3">
        <v>47</v>
      </c>
      <c r="C49" s="6">
        <f t="shared" si="0"/>
        <v>0.91202502956192066</v>
      </c>
      <c r="D49" s="6">
        <f t="shared" si="1"/>
        <v>0.99107902110178503</v>
      </c>
      <c r="E49" s="6">
        <f t="shared" si="2"/>
        <v>13.303345065604894</v>
      </c>
      <c r="F49" s="6">
        <f t="shared" si="3"/>
        <v>0.36650734615370717</v>
      </c>
      <c r="G49" s="6">
        <f t="shared" si="4"/>
        <v>2.7550014251775879E-2</v>
      </c>
      <c r="H49" s="6">
        <f t="shared" si="5"/>
        <v>27.550014251775877</v>
      </c>
    </row>
    <row r="50" spans="2:8" x14ac:dyDescent="0.25">
      <c r="B50" s="3">
        <v>48</v>
      </c>
      <c r="C50" s="6">
        <f t="shared" si="0"/>
        <v>0.90388887351855485</v>
      </c>
      <c r="D50" s="6">
        <f t="shared" si="1"/>
        <v>0.99022680517830808</v>
      </c>
      <c r="E50" s="6">
        <f t="shared" si="2"/>
        <v>13.034795459287396</v>
      </c>
      <c r="F50" s="6">
        <f t="shared" si="3"/>
        <v>0.37929542328442045</v>
      </c>
      <c r="G50" s="6">
        <f t="shared" si="4"/>
        <v>2.9098686240923669E-2</v>
      </c>
      <c r="H50" s="6">
        <f t="shared" si="5"/>
        <v>29.098686240923669</v>
      </c>
    </row>
    <row r="51" spans="2:8" x14ac:dyDescent="0.25">
      <c r="B51" s="3">
        <v>49</v>
      </c>
      <c r="C51" s="6">
        <f t="shared" si="0"/>
        <v>0.89505499146049838</v>
      </c>
      <c r="D51" s="6">
        <f t="shared" si="1"/>
        <v>0.98929361821370221</v>
      </c>
      <c r="E51" s="6">
        <f t="shared" si="2"/>
        <v>12.761253453476193</v>
      </c>
      <c r="F51" s="6">
        <f t="shared" si="3"/>
        <v>0.39232123373624439</v>
      </c>
      <c r="G51" s="6">
        <f t="shared" si="4"/>
        <v>3.0743158198881727E-2</v>
      </c>
      <c r="H51" s="6">
        <f t="shared" si="5"/>
        <v>30.743158198881726</v>
      </c>
    </row>
    <row r="52" spans="2:8" x14ac:dyDescent="0.25">
      <c r="B52" s="3">
        <v>50</v>
      </c>
      <c r="C52" s="6">
        <f t="shared" si="0"/>
        <v>0.88547219100219077</v>
      </c>
      <c r="D52" s="6">
        <f t="shared" si="1"/>
        <v>0.98827185539355056</v>
      </c>
      <c r="E52" s="6">
        <f t="shared" si="2"/>
        <v>12.48296350419001</v>
      </c>
      <c r="F52" s="6">
        <f t="shared" si="3"/>
        <v>0.40557313674580064</v>
      </c>
      <c r="G52" s="6">
        <f t="shared" si="4"/>
        <v>3.2490132379996678E-2</v>
      </c>
      <c r="H52" s="6">
        <f t="shared" si="5"/>
        <v>32.49013237999668</v>
      </c>
    </row>
    <row r="53" spans="2:8" x14ac:dyDescent="0.25">
      <c r="B53" s="3">
        <v>51</v>
      </c>
      <c r="C53" s="6">
        <f t="shared" si="0"/>
        <v>0.87508724510112745</v>
      </c>
      <c r="D53" s="6">
        <f t="shared" si="1"/>
        <v>0.98715321542595247</v>
      </c>
      <c r="E53" s="6">
        <f t="shared" si="2"/>
        <v>12.200197363124301</v>
      </c>
      <c r="F53" s="6">
        <f t="shared" si="3"/>
        <v>0.41903819175551571</v>
      </c>
      <c r="G53" s="6">
        <f t="shared" si="4"/>
        <v>3.434683712757626E-2</v>
      </c>
      <c r="H53" s="6">
        <f t="shared" si="5"/>
        <v>34.346837127576258</v>
      </c>
    </row>
    <row r="54" spans="2:8" x14ac:dyDescent="0.25">
      <c r="B54" s="3">
        <v>52</v>
      </c>
      <c r="C54" s="6">
        <f t="shared" si="0"/>
        <v>0.86384518777981656</v>
      </c>
      <c r="D54" s="6">
        <f t="shared" si="1"/>
        <v>0.98592864034267647</v>
      </c>
      <c r="E54" s="6">
        <f t="shared" si="2"/>
        <v>11.913254246869995</v>
      </c>
      <c r="F54" s="6">
        <f t="shared" si="3"/>
        <v>0.43270215035558535</v>
      </c>
      <c r="G54" s="6">
        <f t="shared" si="4"/>
        <v>3.6321070749352175E-2</v>
      </c>
      <c r="H54" s="6">
        <f t="shared" si="5"/>
        <v>36.321070749352174</v>
      </c>
    </row>
    <row r="55" spans="2:8" x14ac:dyDescent="0.25">
      <c r="B55" s="3">
        <v>53</v>
      </c>
      <c r="C55" s="6">
        <f t="shared" si="0"/>
        <v>0.8516897114543186</v>
      </c>
      <c r="D55" s="6">
        <f t="shared" si="1"/>
        <v>0.98458825083216883</v>
      </c>
      <c r="E55" s="6">
        <f t="shared" si="2"/>
        <v>11.622460789671672</v>
      </c>
      <c r="F55" s="6">
        <f t="shared" si="3"/>
        <v>0.44654945853358508</v>
      </c>
      <c r="G55" s="6">
        <f t="shared" si="4"/>
        <v>3.842124887445629E-2</v>
      </c>
      <c r="H55" s="6">
        <f t="shared" si="5"/>
        <v>38.421248874456289</v>
      </c>
    </row>
    <row r="56" spans="2:8" x14ac:dyDescent="0.25">
      <c r="B56" s="3">
        <v>54</v>
      </c>
      <c r="C56" s="6">
        <f t="shared" si="0"/>
        <v>0.83856368325256214</v>
      </c>
      <c r="D56" s="6">
        <f t="shared" si="1"/>
        <v>0.983121276929938</v>
      </c>
      <c r="E56" s="6">
        <f t="shared" si="2"/>
        <v>11.328170759898608</v>
      </c>
      <c r="F56" s="6">
        <f t="shared" si="3"/>
        <v>0.46056327017585019</v>
      </c>
      <c r="G56" s="6">
        <f t="shared" si="4"/>
        <v>4.0656455480546839E-2</v>
      </c>
      <c r="H56" s="6">
        <f t="shared" si="5"/>
        <v>40.656455480546839</v>
      </c>
    </row>
    <row r="57" spans="2:8" x14ac:dyDescent="0.25">
      <c r="B57" s="3">
        <v>55</v>
      </c>
      <c r="C57" s="6">
        <f t="shared" si="0"/>
        <v>0.82440979906633094</v>
      </c>
      <c r="D57" s="6">
        <f t="shared" si="1"/>
        <v>0.98151598392340067</v>
      </c>
      <c r="E57" s="6">
        <f t="shared" si="2"/>
        <v>11.030764521846686</v>
      </c>
      <c r="F57" s="6">
        <f t="shared" si="3"/>
        <v>0.47472547269595655</v>
      </c>
      <c r="G57" s="6">
        <f t="shared" si="4"/>
        <v>4.3036497765476876E-2</v>
      </c>
      <c r="H57" s="6">
        <f t="shared" si="5"/>
        <v>43.036497765476874</v>
      </c>
    </row>
    <row r="58" spans="2:8" x14ac:dyDescent="0.25">
      <c r="B58" s="3">
        <v>56</v>
      </c>
      <c r="C58" s="6">
        <f t="shared" si="0"/>
        <v>0.8091713950866829</v>
      </c>
      <c r="D58" s="6">
        <f t="shared" si="1"/>
        <v>0.9797595933716694</v>
      </c>
      <c r="E58" s="6">
        <f t="shared" si="2"/>
        <v>10.730648226482579</v>
      </c>
      <c r="F58" s="6">
        <f t="shared" si="3"/>
        <v>0.48901672557071474</v>
      </c>
      <c r="G58" s="6">
        <f t="shared" si="4"/>
        <v>4.5571965015482621E-2</v>
      </c>
      <c r="H58" s="6">
        <f t="shared" si="5"/>
        <v>45.571965015482618</v>
      </c>
    </row>
    <row r="59" spans="2:8" x14ac:dyDescent="0.25">
      <c r="B59" s="3">
        <v>57</v>
      </c>
      <c r="C59" s="6">
        <f t="shared" si="0"/>
        <v>0.79279343701811489</v>
      </c>
      <c r="D59" s="6">
        <f t="shared" si="1"/>
        <v>0.97783819919865722</v>
      </c>
      <c r="E59" s="6">
        <f t="shared" si="2"/>
        <v>10.428252717315031</v>
      </c>
      <c r="F59" s="6">
        <f t="shared" si="3"/>
        <v>0.50341651244153962</v>
      </c>
      <c r="G59" s="6">
        <f t="shared" si="4"/>
        <v>4.827429158920063E-2</v>
      </c>
      <c r="H59" s="6">
        <f t="shared" si="5"/>
        <v>48.274291589200629</v>
      </c>
    </row>
    <row r="60" spans="2:8" x14ac:dyDescent="0.25">
      <c r="B60" s="3">
        <v>58</v>
      </c>
      <c r="C60" s="6">
        <f t="shared" si="0"/>
        <v>0.7752237067903075</v>
      </c>
      <c r="D60" s="6">
        <f t="shared" si="1"/>
        <v>0.97573667889336968</v>
      </c>
      <c r="E60" s="6">
        <f t="shared" si="2"/>
        <v>10.12403214075035</v>
      </c>
      <c r="F60" s="6">
        <f t="shared" si="3"/>
        <v>0.5179032072880021</v>
      </c>
      <c r="G60" s="6">
        <f t="shared" si="4"/>
        <v>5.1155824091409625E-2</v>
      </c>
      <c r="H60" s="6">
        <f t="shared" si="5"/>
        <v>51.155824091409627</v>
      </c>
    </row>
    <row r="61" spans="2:8" x14ac:dyDescent="0.25">
      <c r="B61" s="3">
        <v>59</v>
      </c>
      <c r="C61" s="6">
        <f t="shared" si="0"/>
        <v>0.75641420506298207</v>
      </c>
      <c r="D61" s="6">
        <f t="shared" si="1"/>
        <v>0.97343859994797577</v>
      </c>
      <c r="E61" s="6">
        <f t="shared" si="2"/>
        <v>9.8184622540636362</v>
      </c>
      <c r="F61" s="6">
        <f t="shared" si="3"/>
        <v>0.53245415500063098</v>
      </c>
      <c r="G61" s="6">
        <f t="shared" si="4"/>
        <v>5.4229892749270432E-2</v>
      </c>
      <c r="H61" s="6">
        <f t="shared" si="5"/>
        <v>54.229892749270434</v>
      </c>
    </row>
    <row r="62" spans="2:8" x14ac:dyDescent="0.25">
      <c r="B62" s="3">
        <v>60</v>
      </c>
      <c r="C62" s="6">
        <f t="shared" si="0"/>
        <v>0.73632278475727031</v>
      </c>
      <c r="D62" s="6">
        <f t="shared" si="1"/>
        <v>0.97092612178648807</v>
      </c>
      <c r="E62" s="6">
        <f t="shared" si="2"/>
        <v>9.5120384284796486</v>
      </c>
      <c r="F62" s="6">
        <f t="shared" si="3"/>
        <v>0.54704576647230618</v>
      </c>
      <c r="G62" s="6">
        <f t="shared" si="4"/>
        <v>5.7510886923502785E-2</v>
      </c>
      <c r="H62" s="6">
        <f t="shared" si="5"/>
        <v>57.510886923502788</v>
      </c>
    </row>
    <row r="63" spans="2:8" x14ac:dyDescent="0.25">
      <c r="B63" s="3">
        <v>61</v>
      </c>
      <c r="C63" s="6">
        <f t="shared" si="0"/>
        <v>0.71491502578740351</v>
      </c>
      <c r="D63" s="6">
        <f t="shared" si="1"/>
        <v>0.96817989358952139</v>
      </c>
      <c r="E63" s="6">
        <f t="shared" si="2"/>
        <v>9.2052733497720478</v>
      </c>
      <c r="F63" s="6">
        <f t="shared" si="3"/>
        <v>0.56165362809353736</v>
      </c>
      <c r="G63" s="6">
        <f t="shared" si="4"/>
        <v>6.1014334583279456E-2</v>
      </c>
      <c r="H63" s="6">
        <f t="shared" si="5"/>
        <v>61.014334583279457</v>
      </c>
    </row>
    <row r="64" spans="2:8" x14ac:dyDescent="0.25">
      <c r="B64" s="3">
        <v>62</v>
      </c>
      <c r="C64" s="6">
        <f t="shared" si="0"/>
        <v>0.69216635359239831</v>
      </c>
      <c r="D64" s="6">
        <f t="shared" si="1"/>
        <v>0.96517894860931741</v>
      </c>
      <c r="E64" s="6">
        <f t="shared" si="2"/>
        <v>8.898694424199217</v>
      </c>
      <c r="F64" s="6">
        <f t="shared" si="3"/>
        <v>0.57625262527933629</v>
      </c>
      <c r="G64" s="6">
        <f t="shared" si="4"/>
        <v>6.4756985441849532E-2</v>
      </c>
      <c r="H64" s="6">
        <f t="shared" si="5"/>
        <v>64.756985441849537</v>
      </c>
    </row>
    <row r="65" spans="2:8" x14ac:dyDescent="0.25">
      <c r="B65" s="3">
        <v>63</v>
      </c>
      <c r="C65" s="6">
        <f t="shared" si="0"/>
        <v>0.66806439342305601</v>
      </c>
      <c r="D65" s="6">
        <f t="shared" si="1"/>
        <v>0.96190059580048837</v>
      </c>
      <c r="E65" s="6">
        <f t="shared" si="2"/>
        <v>8.5928409034164552</v>
      </c>
      <c r="F65" s="6">
        <f t="shared" si="3"/>
        <v>0.59081707937816663</v>
      </c>
      <c r="G65" s="6">
        <f t="shared" si="4"/>
        <v>6.8756897284489665E-2</v>
      </c>
      <c r="H65" s="6">
        <f t="shared" si="5"/>
        <v>68.756897284489668</v>
      </c>
    </row>
    <row r="66" spans="2:8" x14ac:dyDescent="0.25">
      <c r="B66" s="3">
        <v>64</v>
      </c>
      <c r="C66" s="6">
        <f t="shared" si="0"/>
        <v>0.64261153806672944</v>
      </c>
      <c r="D66" s="6">
        <f t="shared" si="1"/>
        <v>0.9583203098730122</v>
      </c>
      <c r="E66" s="6">
        <f t="shared" si="2"/>
        <v>8.2882607481302308</v>
      </c>
      <c r="F66" s="6">
        <f t="shared" si="3"/>
        <v>0.60532089702174918</v>
      </c>
      <c r="G66" s="6">
        <f t="shared" si="4"/>
        <v>7.3033524814998738E-2</v>
      </c>
      <c r="H66" s="6">
        <f t="shared" si="5"/>
        <v>73.033524814998742</v>
      </c>
    </row>
    <row r="67" spans="2:8" x14ac:dyDescent="0.25">
      <c r="B67" s="3">
        <v>65</v>
      </c>
      <c r="C67" s="6">
        <f t="shared" si="0"/>
        <v>0.6158276882880811</v>
      </c>
      <c r="D67" s="6">
        <f t="shared" si="1"/>
        <v>0.95441162121308909</v>
      </c>
      <c r="E67" s="6">
        <f t="shared" si="2"/>
        <v>7.9855072565579617</v>
      </c>
      <c r="F67" s="6">
        <f t="shared" si="3"/>
        <v>0.61973773067460358</v>
      </c>
      <c r="G67" s="6">
        <f t="shared" si="4"/>
        <v>7.7607810094425064E-2</v>
      </c>
      <c r="H67" s="6">
        <f t="shared" si="5"/>
        <v>77.607810094425062</v>
      </c>
    </row>
    <row r="68" spans="2:8" x14ac:dyDescent="0.25">
      <c r="B68" s="3">
        <v>66</v>
      </c>
      <c r="C68" s="6">
        <f t="shared" ref="C68:C102" si="16">EXP(-0.001256*((1.096^B68)-1))</f>
        <v>0.58775310236693634</v>
      </c>
      <c r="D68" s="6">
        <f t="shared" ref="D68:D102" si="17">C69/C68</f>
        <v>0.9501460075235213</v>
      </c>
      <c r="E68" s="6">
        <f t="shared" ref="E68:E101" si="18">1+(0.952380952*D68*E69)</f>
        <v>7.6851354900698077</v>
      </c>
      <c r="F68" s="6">
        <f t="shared" ref="F68:F102" si="19">1-(0.04761905*E68)</f>
        <v>0.63404114884159135</v>
      </c>
      <c r="G68" s="6">
        <f t="shared" ref="G68:G102" si="20">F68/E68</f>
        <v>8.2502273338037405E-2</v>
      </c>
      <c r="H68" s="6">
        <f t="shared" ref="H68:H102" si="21">1000*G68</f>
        <v>82.502273338037398</v>
      </c>
    </row>
    <row r="69" spans="2:8" x14ac:dyDescent="0.25">
      <c r="B69" s="3">
        <v>67</v>
      </c>
      <c r="C69" s="6">
        <f t="shared" si="16"/>
        <v>0.55845126362350805</v>
      </c>
      <c r="D69" s="6">
        <f t="shared" si="17"/>
        <v>0.94549278951802729</v>
      </c>
      <c r="E69" s="6">
        <f t="shared" si="18"/>
        <v>7.3876985345405322</v>
      </c>
      <c r="F69" s="6">
        <f t="shared" si="19"/>
        <v>0.64820481409878772</v>
      </c>
      <c r="G69" s="6">
        <f t="shared" si="20"/>
        <v>8.7741102464883119E-2</v>
      </c>
      <c r="H69" s="6">
        <f t="shared" si="21"/>
        <v>87.741102464883113</v>
      </c>
    </row>
    <row r="70" spans="2:8" x14ac:dyDescent="0.25">
      <c r="B70" s="3">
        <v>68</v>
      </c>
      <c r="C70" s="6">
        <f t="shared" si="16"/>
        <v>0.52801164305325787</v>
      </c>
      <c r="D70" s="6">
        <f t="shared" si="17"/>
        <v>0.94041903357374412</v>
      </c>
      <c r="E70" s="6">
        <f t="shared" si="18"/>
        <v>7.0937436417356325</v>
      </c>
      <c r="F70" s="6">
        <f t="shared" si="19"/>
        <v>0.66220266683700879</v>
      </c>
      <c r="G70" s="6">
        <f t="shared" si="20"/>
        <v>9.33502393490762E-2</v>
      </c>
      <c r="H70" s="6">
        <f t="shared" si="21"/>
        <v>93.350239349076205</v>
      </c>
    </row>
    <row r="71" spans="2:8" x14ac:dyDescent="0.25">
      <c r="B71" s="3">
        <v>69</v>
      </c>
      <c r="C71" s="6">
        <f t="shared" si="16"/>
        <v>0.49655219907582954</v>
      </c>
      <c r="D71" s="6">
        <f t="shared" si="17"/>
        <v>0.93488946491369351</v>
      </c>
      <c r="E71" s="6">
        <f t="shared" si="18"/>
        <v>6.8038083002921761</v>
      </c>
      <c r="F71" s="6">
        <f t="shared" si="19"/>
        <v>0.6760091123579719</v>
      </c>
      <c r="G71" s="6">
        <f t="shared" si="20"/>
        <v>9.9357460193130659E-2</v>
      </c>
      <c r="H71" s="6">
        <f t="shared" si="21"/>
        <v>99.357460193130663</v>
      </c>
    </row>
    <row r="72" spans="2:8" x14ac:dyDescent="0.25">
      <c r="B72" s="3">
        <v>70</v>
      </c>
      <c r="C72" s="6">
        <f t="shared" si="16"/>
        <v>0.46422141969572012</v>
      </c>
      <c r="D72" s="6">
        <f t="shared" si="17"/>
        <v>0.92886639566683904</v>
      </c>
      <c r="E72" s="6">
        <f t="shared" si="18"/>
        <v>6.5184162903225848</v>
      </c>
      <c r="F72" s="6">
        <f t="shared" si="19"/>
        <v>0.68959920875031422</v>
      </c>
      <c r="G72" s="6">
        <f t="shared" si="20"/>
        <v>0.10579244682088065</v>
      </c>
      <c r="H72" s="6">
        <f t="shared" si="21"/>
        <v>105.79244682088066</v>
      </c>
    </row>
    <row r="73" spans="2:8" x14ac:dyDescent="0.25">
      <c r="B73" s="3">
        <v>71</v>
      </c>
      <c r="C73" s="6">
        <f t="shared" si="16"/>
        <v>0.43119967690410649</v>
      </c>
      <c r="D73" s="6">
        <f t="shared" si="17"/>
        <v>0.92230967304731015</v>
      </c>
      <c r="E73" s="6">
        <f t="shared" si="18"/>
        <v>6.238073779164611</v>
      </c>
      <c r="F73" s="6">
        <f t="shared" si="19"/>
        <v>0.7029488528062714</v>
      </c>
      <c r="G73" s="6">
        <f t="shared" si="20"/>
        <v>0.11268684496072259</v>
      </c>
      <c r="H73" s="6">
        <f t="shared" si="21"/>
        <v>112.6868449607226</v>
      </c>
    </row>
    <row r="74" spans="2:8" x14ac:dyDescent="0.25">
      <c r="B74" s="3">
        <v>72</v>
      </c>
      <c r="C74" s="6">
        <f t="shared" si="16"/>
        <v>0.39769963302353223</v>
      </c>
      <c r="D74" s="6">
        <f t="shared" si="17"/>
        <v>0.91517665391467362</v>
      </c>
      <c r="E74" s="6">
        <f t="shared" si="18"/>
        <v>5.9632655181322276</v>
      </c>
      <c r="F74" s="6">
        <f t="shared" si="19"/>
        <v>0.71603496112878551</v>
      </c>
      <c r="G74" s="6">
        <f t="shared" si="20"/>
        <v>0.12007430474990102</v>
      </c>
      <c r="H74" s="6">
        <f t="shared" si="21"/>
        <v>120.07430474990102</v>
      </c>
    </row>
    <row r="75" spans="2:8" x14ac:dyDescent="0.25">
      <c r="B75" s="3">
        <v>73</v>
      </c>
      <c r="C75" s="6">
        <f t="shared" si="16"/>
        <v>0.36396541941356986</v>
      </c>
      <c r="D75" s="6">
        <f t="shared" si="17"/>
        <v>0.90742221312916971</v>
      </c>
      <c r="E75" s="6">
        <f t="shared" si="18"/>
        <v>5.6944512011222015</v>
      </c>
      <c r="F75" s="6">
        <f t="shared" si="19"/>
        <v>0.72883564353120178</v>
      </c>
      <c r="G75" s="6">
        <f t="shared" si="20"/>
        <v>0.12799049773006582</v>
      </c>
      <c r="H75" s="6">
        <f t="shared" si="21"/>
        <v>127.99049773006583</v>
      </c>
    </row>
    <row r="76" spans="2:8" x14ac:dyDescent="0.25">
      <c r="B76" s="3">
        <v>74</v>
      </c>
      <c r="C76" s="6">
        <f t="shared" si="16"/>
        <v>0.33027030638674804</v>
      </c>
      <c r="D76" s="6">
        <f t="shared" si="17"/>
        <v>0.89899879440050445</v>
      </c>
      <c r="E76" s="6">
        <f t="shared" si="18"/>
        <v>5.4320620454640816</v>
      </c>
      <c r="F76" s="6">
        <f t="shared" si="19"/>
        <v>0.74133036585394363</v>
      </c>
      <c r="G76" s="6">
        <f t="shared" si="20"/>
        <v>0.13647310351931169</v>
      </c>
      <c r="H76" s="6">
        <f t="shared" si="21"/>
        <v>136.47310351931168</v>
      </c>
    </row>
    <row r="77" spans="2:8" x14ac:dyDescent="0.25">
      <c r="B77" s="3">
        <v>75</v>
      </c>
      <c r="C77" s="6">
        <f t="shared" si="16"/>
        <v>0.2969126072679717</v>
      </c>
      <c r="D77" s="6">
        <f t="shared" si="17"/>
        <v>0.88985651374030983</v>
      </c>
      <c r="E77" s="6">
        <f t="shared" si="18"/>
        <v>5.1764976533723148</v>
      </c>
      <c r="F77" s="6">
        <f t="shared" si="19"/>
        <v>0.75350009941918106</v>
      </c>
      <c r="G77" s="6">
        <f t="shared" si="20"/>
        <v>0.14556175813743508</v>
      </c>
      <c r="H77" s="6">
        <f t="shared" si="21"/>
        <v>145.56175813743508</v>
      </c>
    </row>
    <row r="78" spans="2:8" x14ac:dyDescent="0.25">
      <c r="B78" s="3">
        <v>76</v>
      </c>
      <c r="C78" s="6">
        <f t="shared" si="16"/>
        <v>0.26420961758902306</v>
      </c>
      <c r="D78" s="6">
        <f t="shared" si="17"/>
        <v>0.87994332715161494</v>
      </c>
      <c r="E78" s="6">
        <f t="shared" si="18"/>
        <v>4.9281232087208675</v>
      </c>
      <c r="F78" s="6">
        <f t="shared" si="19"/>
        <v>0.76532745451776052</v>
      </c>
      <c r="G78" s="6">
        <f t="shared" si="20"/>
        <v>0.15529795463786855</v>
      </c>
      <c r="H78" s="6">
        <f t="shared" si="21"/>
        <v>155.29795463786854</v>
      </c>
    </row>
    <row r="79" spans="2:8" x14ac:dyDescent="0.25">
      <c r="B79" s="3">
        <v>77</v>
      </c>
      <c r="C79" s="6">
        <f t="shared" si="16"/>
        <v>0.23248948996674079</v>
      </c>
      <c r="D79" s="6">
        <f t="shared" si="17"/>
        <v>0.86920527579532592</v>
      </c>
      <c r="E79" s="6">
        <f t="shared" si="18"/>
        <v>4.687267058615995</v>
      </c>
      <c r="F79" s="6">
        <f t="shared" si="19"/>
        <v>0.77679679557241199</v>
      </c>
      <c r="G79" s="6">
        <f t="shared" si="20"/>
        <v>0.16572488528139809</v>
      </c>
      <c r="H79" s="6">
        <f t="shared" si="21"/>
        <v>165.72488528139809</v>
      </c>
    </row>
    <row r="80" spans="2:8" x14ac:dyDescent="0.25">
      <c r="B80" s="3">
        <v>78</v>
      </c>
      <c r="C80" s="6">
        <f t="shared" si="16"/>
        <v>0.20208109124605558</v>
      </c>
      <c r="D80" s="6">
        <f t="shared" si="17"/>
        <v>0.85758682351837612</v>
      </c>
      <c r="E80" s="6">
        <f t="shared" si="18"/>
        <v>4.454218722444927</v>
      </c>
      <c r="F80" s="6">
        <f t="shared" si="19"/>
        <v>0.78789433594495883</v>
      </c>
      <c r="G80" s="6">
        <f t="shared" si="20"/>
        <v>0.17688721300881302</v>
      </c>
      <c r="H80" s="6">
        <f t="shared" si="21"/>
        <v>176.88721300881303</v>
      </c>
    </row>
    <row r="81" spans="2:8" x14ac:dyDescent="0.25">
      <c r="B81" s="3">
        <v>79</v>
      </c>
      <c r="C81" s="6">
        <f t="shared" si="16"/>
        <v>0.17330208113483192</v>
      </c>
      <c r="D81" s="6">
        <f t="shared" si="17"/>
        <v>0.84503130324250952</v>
      </c>
      <c r="E81" s="6">
        <f t="shared" si="18"/>
        <v>4.2292273628201666</v>
      </c>
      <c r="F81" s="6">
        <f t="shared" si="19"/>
        <v>0.7986082107484983</v>
      </c>
      <c r="G81" s="6">
        <f t="shared" si="20"/>
        <v>0.18883075849011913</v>
      </c>
      <c r="H81" s="6">
        <f t="shared" si="21"/>
        <v>188.83075849011914</v>
      </c>
    </row>
    <row r="82" spans="2:8" x14ac:dyDescent="0.25">
      <c r="B82" s="3">
        <v>80</v>
      </c>
      <c r="C82" s="6">
        <f t="shared" si="16"/>
        <v>0.14644568347600614</v>
      </c>
      <c r="D82" s="6">
        <f t="shared" si="17"/>
        <v>0.8314814901997275</v>
      </c>
      <c r="E82" s="6">
        <f t="shared" si="18"/>
        <v>4.0125007432350479</v>
      </c>
      <c r="F82" s="6">
        <f t="shared" si="19"/>
        <v>0.80892852648285307</v>
      </c>
      <c r="G82" s="6">
        <f t="shared" si="20"/>
        <v>0.20160208763741205</v>
      </c>
      <c r="H82" s="6">
        <f t="shared" si="21"/>
        <v>201.60208763741204</v>
      </c>
    </row>
    <row r="83" spans="2:8" x14ac:dyDescent="0.25">
      <c r="B83" s="3">
        <v>81</v>
      </c>
      <c r="C83" s="6">
        <f t="shared" si="16"/>
        <v>0.1217668751299472</v>
      </c>
      <c r="D83" s="6">
        <f t="shared" si="17"/>
        <v>0.81688032122686738</v>
      </c>
      <c r="E83" s="6">
        <f t="shared" si="18"/>
        <v>3.8042046863872412</v>
      </c>
      <c r="F83" s="6">
        <f t="shared" si="19"/>
        <v>0.81884738682869163</v>
      </c>
      <c r="G83" s="6">
        <f t="shared" si="20"/>
        <v>0.21524798330615871</v>
      </c>
      <c r="H83" s="6">
        <f t="shared" si="21"/>
        <v>215.24798330615872</v>
      </c>
    </row>
    <row r="84" spans="2:8" x14ac:dyDescent="0.25">
      <c r="B84" s="3">
        <v>82</v>
      </c>
      <c r="C84" s="6">
        <f t="shared" si="16"/>
        <v>9.9468964070943119E-2</v>
      </c>
      <c r="D84" s="6">
        <f t="shared" si="17"/>
        <v>0.80117178012100632</v>
      </c>
      <c r="E84" s="6">
        <f t="shared" si="18"/>
        <v>3.6044630350039171</v>
      </c>
      <c r="F84" s="6">
        <f t="shared" si="19"/>
        <v>0.82835889451299671</v>
      </c>
      <c r="G84" s="6">
        <f t="shared" si="20"/>
        <v>0.22981478419075993</v>
      </c>
      <c r="H84" s="6">
        <f t="shared" si="21"/>
        <v>229.81478419075992</v>
      </c>
    </row>
    <row r="85" spans="2:8" x14ac:dyDescent="0.25">
      <c r="B85" s="3">
        <v>83</v>
      </c>
      <c r="C85" s="6">
        <f t="shared" si="16"/>
        <v>7.9691727011509922E-2</v>
      </c>
      <c r="D85" s="6">
        <f t="shared" si="17"/>
        <v>0.78430196918030026</v>
      </c>
      <c r="E85" s="6">
        <f t="shared" si="18"/>
        <v>3.4133581033457636</v>
      </c>
      <c r="F85" s="6">
        <f t="shared" si="19"/>
        <v>0.83745912980887294</v>
      </c>
      <c r="G85" s="6">
        <f t="shared" si="20"/>
        <v>0.24534757398820767</v>
      </c>
      <c r="H85" s="6">
        <f t="shared" si="21"/>
        <v>245.34757398820767</v>
      </c>
    </row>
    <row r="86" spans="2:8" x14ac:dyDescent="0.25">
      <c r="B86" s="3">
        <v>84</v>
      </c>
      <c r="C86" s="6">
        <f t="shared" si="16"/>
        <v>6.2502378422506152E-2</v>
      </c>
      <c r="D86" s="6">
        <f t="shared" si="17"/>
        <v>0.7662203862236262</v>
      </c>
      <c r="E86" s="6">
        <f t="shared" si="18"/>
        <v>3.2309315915336234</v>
      </c>
      <c r="F86" s="6">
        <f t="shared" si="19"/>
        <v>0.84614610699618087</v>
      </c>
      <c r="G86" s="6">
        <f t="shared" si="20"/>
        <v>0.26188920533428611</v>
      </c>
      <c r="H86" s="6">
        <f t="shared" si="21"/>
        <v>261.88920533428609</v>
      </c>
    </row>
    <row r="87" spans="2:8" x14ac:dyDescent="0.25">
      <c r="B87" s="3">
        <v>85</v>
      </c>
      <c r="C87" s="6">
        <f t="shared" si="16"/>
        <v>4.7890596534787902E-2</v>
      </c>
      <c r="D87" s="6">
        <f t="shared" si="17"/>
        <v>0.74688142424346637</v>
      </c>
      <c r="E87" s="6">
        <f t="shared" si="18"/>
        <v>3.0571859143455744</v>
      </c>
      <c r="F87" s="6">
        <f t="shared" si="19"/>
        <v>0.85441971108548231</v>
      </c>
      <c r="G87" s="6">
        <f t="shared" si="20"/>
        <v>0.27947914684422476</v>
      </c>
      <c r="H87" s="6">
        <f t="shared" si="21"/>
        <v>279.47914684422477</v>
      </c>
    </row>
    <row r="88" spans="2:8" x14ac:dyDescent="0.25">
      <c r="B88" s="3">
        <v>86</v>
      </c>
      <c r="C88" s="6">
        <f t="shared" si="16"/>
        <v>3.5768596947771604E-2</v>
      </c>
      <c r="D88" s="6">
        <f t="shared" si="17"/>
        <v>0.72624610697906444</v>
      </c>
      <c r="E88" s="6">
        <f t="shared" si="18"/>
        <v>2.8920858663941624</v>
      </c>
      <c r="F88" s="6">
        <f t="shared" si="19"/>
        <v>0.86228161852388308</v>
      </c>
      <c r="G88" s="6">
        <f t="shared" si="20"/>
        <v>0.29815214981807275</v>
      </c>
      <c r="H88" s="6">
        <f t="shared" si="21"/>
        <v>298.15214981807276</v>
      </c>
    </row>
    <row r="89" spans="2:8" x14ac:dyDescent="0.25">
      <c r="B89" s="3">
        <v>87</v>
      </c>
      <c r="C89" s="6">
        <f t="shared" si="16"/>
        <v>2.5976804285422372E-2</v>
      </c>
      <c r="D89" s="6">
        <f t="shared" si="17"/>
        <v>0.70428406761572138</v>
      </c>
      <c r="E89" s="6">
        <f t="shared" si="18"/>
        <v>2.7355604958386603</v>
      </c>
      <c r="F89" s="6">
        <f t="shared" si="19"/>
        <v>0.86973520797063397</v>
      </c>
      <c r="G89" s="6">
        <f t="shared" si="20"/>
        <v>0.31793674798772564</v>
      </c>
      <c r="H89" s="6">
        <f t="shared" si="21"/>
        <v>317.93674798772565</v>
      </c>
    </row>
    <row r="90" spans="2:8" x14ac:dyDescent="0.25">
      <c r="B90" s="3">
        <v>88</v>
      </c>
      <c r="C90" s="6">
        <f t="shared" si="16"/>
        <v>1.8295049385794772E-2</v>
      </c>
      <c r="D90" s="6">
        <f t="shared" si="17"/>
        <v>0.68097576898493795</v>
      </c>
      <c r="E90" s="6">
        <f t="shared" si="18"/>
        <v>2.5875049644795478</v>
      </c>
      <c r="F90" s="6">
        <f t="shared" si="19"/>
        <v>0.87678547172120014</v>
      </c>
      <c r="G90" s="6">
        <f t="shared" si="20"/>
        <v>0.33885363844994876</v>
      </c>
      <c r="H90" s="6">
        <f t="shared" si="21"/>
        <v>338.85363844994873</v>
      </c>
    </row>
    <row r="91" spans="2:8" x14ac:dyDescent="0.25">
      <c r="B91" s="3">
        <v>89</v>
      </c>
      <c r="C91" s="6">
        <f t="shared" si="16"/>
        <v>1.2458485324109011E-2</v>
      </c>
      <c r="D91" s="6">
        <f t="shared" si="17"/>
        <v>0.65631495149698116</v>
      </c>
      <c r="E91" s="6">
        <f t="shared" si="18"/>
        <v>2.4477819759356896</v>
      </c>
      <c r="F91" s="6">
        <f t="shared" si="19"/>
        <v>0.88343894769881959</v>
      </c>
      <c r="G91" s="6">
        <f t="shared" si="20"/>
        <v>0.36091406685071126</v>
      </c>
      <c r="H91" s="6">
        <f t="shared" si="21"/>
        <v>360.91406685071127</v>
      </c>
    </row>
    <row r="92" spans="2:8" x14ac:dyDescent="0.25">
      <c r="B92" s="3">
        <v>90</v>
      </c>
      <c r="C92" s="6">
        <f t="shared" si="16"/>
        <v>8.1766901912184563E-3</v>
      </c>
      <c r="D92" s="6">
        <f t="shared" si="17"/>
        <v>0.63031127904051942</v>
      </c>
      <c r="E92" s="6">
        <f t="shared" si="18"/>
        <v>2.3162219173480696</v>
      </c>
      <c r="F92" s="6">
        <f t="shared" si="19"/>
        <v>0.88970371270670645</v>
      </c>
      <c r="G92" s="6">
        <f t="shared" si="20"/>
        <v>0.38411851042553041</v>
      </c>
      <c r="H92" s="6">
        <f t="shared" si="21"/>
        <v>384.11851042553042</v>
      </c>
    </row>
    <row r="93" spans="2:8" x14ac:dyDescent="0.25">
      <c r="B93" s="3">
        <v>91</v>
      </c>
      <c r="C93" s="6">
        <f t="shared" si="16"/>
        <v>5.1538600527449747E-3</v>
      </c>
      <c r="D93" s="6">
        <f t="shared" si="17"/>
        <v>0.60299313277991307</v>
      </c>
      <c r="E93" s="6">
        <f t="shared" si="18"/>
        <v>2.1926198367766201</v>
      </c>
      <c r="F93" s="6">
        <f t="shared" si="19"/>
        <v>0.89558952636154232</v>
      </c>
      <c r="G93" s="6">
        <f t="shared" si="20"/>
        <v>0.40845636409007063</v>
      </c>
      <c r="H93" s="6">
        <f t="shared" si="21"/>
        <v>408.45636409007062</v>
      </c>
    </row>
    <row r="94" spans="2:8" x14ac:dyDescent="0.25">
      <c r="B94" s="3">
        <v>92</v>
      </c>
      <c r="C94" s="6">
        <f t="shared" si="16"/>
        <v>3.1077422191139402E-3</v>
      </c>
      <c r="D94" s="6">
        <f t="shared" si="17"/>
        <v>0.57441047790527155</v>
      </c>
      <c r="E94" s="6">
        <f t="shared" si="18"/>
        <v>2.0767248597728418</v>
      </c>
      <c r="F94" s="6">
        <f t="shared" si="19"/>
        <v>0.90110833506623411</v>
      </c>
      <c r="G94" s="6">
        <f t="shared" si="20"/>
        <v>0.43390838744271593</v>
      </c>
      <c r="H94" s="6">
        <f t="shared" si="21"/>
        <v>433.90838744271593</v>
      </c>
    </row>
    <row r="95" spans="2:8" x14ac:dyDescent="0.25">
      <c r="B95" s="3">
        <v>93</v>
      </c>
      <c r="C95" s="6">
        <f t="shared" si="16"/>
        <v>1.7851196932876276E-3</v>
      </c>
      <c r="D95" s="6">
        <f t="shared" si="17"/>
        <v>0.54463769900291048</v>
      </c>
      <c r="E95" s="6">
        <f t="shared" si="18"/>
        <v>1.9682111429035487</v>
      </c>
      <c r="F95" s="6">
        <f t="shared" si="19"/>
        <v>0.90627565517551878</v>
      </c>
      <c r="G95" s="6">
        <f t="shared" si="20"/>
        <v>0.46045652085810307</v>
      </c>
      <c r="H95" s="6">
        <f t="shared" si="21"/>
        <v>460.45652085810309</v>
      </c>
    </row>
    <row r="96" spans="2:8" x14ac:dyDescent="0.25">
      <c r="B96" s="3">
        <v>94</v>
      </c>
      <c r="C96" s="6">
        <f t="shared" si="16"/>
        <v>9.722434821969548E-4</v>
      </c>
      <c r="D96" s="6">
        <f t="shared" si="17"/>
        <v>0.51377626637049811</v>
      </c>
      <c r="E96" s="6">
        <f t="shared" si="18"/>
        <v>1.8666017837482494</v>
      </c>
      <c r="F96" s="6">
        <f t="shared" si="19"/>
        <v>0.91111419632960289</v>
      </c>
      <c r="G96" s="6">
        <f t="shared" si="20"/>
        <v>0.48811385709705601</v>
      </c>
      <c r="H96" s="6">
        <f t="shared" si="21"/>
        <v>488.11385709705604</v>
      </c>
    </row>
    <row r="97" spans="2:8" x14ac:dyDescent="0.25">
      <c r="B97" s="3">
        <v>95</v>
      </c>
      <c r="C97" s="6">
        <f t="shared" si="16"/>
        <v>4.9951562628620331E-4</v>
      </c>
      <c r="D97" s="6">
        <f t="shared" si="17"/>
        <v>0.48195705956244073</v>
      </c>
      <c r="E97" s="6">
        <f t="shared" si="18"/>
        <v>1.7710663821194457</v>
      </c>
      <c r="F97" s="6">
        <f t="shared" si="19"/>
        <v>0.91566350139653496</v>
      </c>
      <c r="G97" s="6">
        <f t="shared" si="20"/>
        <v>0.51701252456768731</v>
      </c>
      <c r="H97" s="6">
        <f t="shared" si="21"/>
        <v>517.01252456768736</v>
      </c>
    </row>
    <row r="98" spans="2:8" x14ac:dyDescent="0.25">
      <c r="B98" s="3">
        <v>96</v>
      </c>
      <c r="C98" s="6">
        <f t="shared" si="16"/>
        <v>2.4074508245038956E-4</v>
      </c>
      <c r="D98" s="6">
        <f t="shared" si="17"/>
        <v>0.44934213791145228</v>
      </c>
      <c r="E98" s="6">
        <f t="shared" si="18"/>
        <v>1.6798585796923562</v>
      </c>
      <c r="F98" s="6">
        <f t="shared" si="19"/>
        <v>0.92000673030070068</v>
      </c>
      <c r="G98" s="6">
        <f t="shared" si="20"/>
        <v>0.54766915585786258</v>
      </c>
      <c r="H98" s="6">
        <f t="shared" si="21"/>
        <v>547.66915585786262</v>
      </c>
    </row>
    <row r="99" spans="2:8" x14ac:dyDescent="0.25">
      <c r="B99" s="3">
        <v>97</v>
      </c>
      <c r="C99" s="6">
        <f t="shared" si="16"/>
        <v>1.081769100399269E-4</v>
      </c>
      <c r="D99" s="6">
        <f t="shared" si="17"/>
        <v>0.41612571408804633</v>
      </c>
      <c r="E99" s="6">
        <f t="shared" si="18"/>
        <v>1.5886591724526551</v>
      </c>
      <c r="F99" s="6">
        <f t="shared" si="19"/>
        <v>0.92434955943401842</v>
      </c>
      <c r="G99" s="6">
        <f t="shared" si="20"/>
        <v>0.58184258490570961</v>
      </c>
      <c r="H99" s="6">
        <f t="shared" si="21"/>
        <v>581.8425849057096</v>
      </c>
    </row>
    <row r="100" spans="2:8" x14ac:dyDescent="0.25">
      <c r="B100" s="3">
        <v>98</v>
      </c>
      <c r="C100" s="6">
        <f t="shared" si="16"/>
        <v>4.5015193938202928E-5</v>
      </c>
      <c r="D100" s="6">
        <f t="shared" si="17"/>
        <v>0.38253406062948248</v>
      </c>
      <c r="E100" s="6">
        <f>1+(0.952380952*D100*E101)</f>
        <v>1.4853495239463743</v>
      </c>
      <c r="F100" s="6">
        <f t="shared" si="19"/>
        <v>0.92926906675172138</v>
      </c>
      <c r="G100" s="6">
        <f t="shared" si="20"/>
        <v>0.62562316260941608</v>
      </c>
      <c r="H100" s="6">
        <f t="shared" si="21"/>
        <v>625.62316260941611</v>
      </c>
    </row>
    <row r="101" spans="2:8" x14ac:dyDescent="0.25">
      <c r="B101" s="3">
        <v>99</v>
      </c>
      <c r="C101" s="6">
        <f t="shared" si="16"/>
        <v>1.721984492720443E-5</v>
      </c>
      <c r="D101" s="6">
        <f t="shared" si="17"/>
        <v>0.3488240669020593</v>
      </c>
      <c r="E101" s="6">
        <f t="shared" si="18"/>
        <v>1.3322133969166949</v>
      </c>
      <c r="F101" s="6">
        <f t="shared" si="19"/>
        <v>0.93656126364155401</v>
      </c>
      <c r="G101" s="6">
        <f t="shared" si="20"/>
        <v>0.70301144381910041</v>
      </c>
      <c r="H101" s="6">
        <f t="shared" si="21"/>
        <v>703.01144381910046</v>
      </c>
    </row>
    <row r="102" spans="2:8" x14ac:dyDescent="0.25">
      <c r="B102" s="3">
        <v>100</v>
      </c>
      <c r="C102" s="4">
        <f t="shared" si="16"/>
        <v>6.0066963389302451E-6</v>
      </c>
      <c r="D102" s="3">
        <f t="shared" si="17"/>
        <v>0</v>
      </c>
      <c r="E102" s="3">
        <f>1+(0.952380952*D102*E103)</f>
        <v>1</v>
      </c>
      <c r="F102" s="3">
        <f t="shared" si="19"/>
        <v>0.95238095</v>
      </c>
      <c r="G102" s="3">
        <f t="shared" si="20"/>
        <v>0.95238095</v>
      </c>
      <c r="H102" s="3">
        <f t="shared" si="21"/>
        <v>952.38094999999998</v>
      </c>
    </row>
    <row r="103" spans="2:8" x14ac:dyDescent="0.25">
      <c r="B103" s="8"/>
      <c r="C103" s="9"/>
      <c r="D103" s="8"/>
      <c r="E103" s="8"/>
      <c r="F103" s="8"/>
      <c r="G103" s="8"/>
      <c r="H103" s="8"/>
    </row>
    <row r="104" spans="2:8" x14ac:dyDescent="0.25">
      <c r="B104" s="8"/>
      <c r="C104" s="9"/>
      <c r="D104" s="8"/>
      <c r="E104" s="8"/>
      <c r="F104" s="8"/>
      <c r="G104" s="8"/>
      <c r="H104" s="8"/>
    </row>
    <row r="105" spans="2:8" x14ac:dyDescent="0.25">
      <c r="B105" s="8"/>
      <c r="C105" s="9"/>
      <c r="D105" s="8"/>
      <c r="E105" s="8"/>
      <c r="F105" s="8"/>
      <c r="G105" s="8"/>
      <c r="H105" s="8"/>
    </row>
    <row r="106" spans="2:8" x14ac:dyDescent="0.25">
      <c r="B106" s="8"/>
      <c r="C106" s="9"/>
      <c r="D106" s="8"/>
      <c r="E106" s="8"/>
      <c r="F106" s="8"/>
      <c r="G106" s="8"/>
      <c r="H106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67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Mstr. Akash Gawade</cp:lastModifiedBy>
  <dcterms:created xsi:type="dcterms:W3CDTF">2023-04-03T06:44:31Z</dcterms:created>
  <dcterms:modified xsi:type="dcterms:W3CDTF">2025-04-28T03:56:50Z</dcterms:modified>
</cp:coreProperties>
</file>