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Sem IV notes\"/>
    </mc:Choice>
  </mc:AlternateContent>
  <xr:revisionPtr revIDLastSave="0" documentId="8_{627C0745-0A4B-4EB4-BB77-461716E8E0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L5" i="1" l="1"/>
  <c r="C5" i="1"/>
  <c r="D6" i="1" s="1"/>
  <c r="F5" i="1" l="1"/>
  <c r="E5" i="1"/>
  <c r="M6" i="1"/>
  <c r="E112" i="3"/>
  <c r="F112" i="3" s="1"/>
  <c r="G112" i="3" s="1"/>
  <c r="H112" i="3"/>
  <c r="E4" i="3"/>
  <c r="I112" i="3" l="1"/>
  <c r="J112" i="3" s="1"/>
  <c r="O5" i="1"/>
  <c r="N5" i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4" i="3"/>
  <c r="F4" i="3"/>
  <c r="G4" i="3" s="1"/>
  <c r="I85" i="3" l="1"/>
  <c r="I73" i="3"/>
  <c r="I49" i="3"/>
  <c r="I107" i="3"/>
  <c r="I95" i="3"/>
  <c r="I83" i="3"/>
  <c r="I4" i="3"/>
  <c r="J4" i="3" s="1"/>
  <c r="K3" i="3" s="1"/>
  <c r="E111" i="3"/>
  <c r="F111" i="3" s="1"/>
  <c r="G111" i="3" s="1"/>
  <c r="E110" i="3"/>
  <c r="F110" i="3" s="1"/>
  <c r="G110" i="3" s="1"/>
  <c r="I110" i="3" s="1"/>
  <c r="E109" i="3"/>
  <c r="F109" i="3" s="1"/>
  <c r="G109" i="3" s="1"/>
  <c r="E108" i="3"/>
  <c r="F108" i="3" s="1"/>
  <c r="G108" i="3" s="1"/>
  <c r="I108" i="3" s="1"/>
  <c r="E107" i="3"/>
  <c r="F107" i="3" s="1"/>
  <c r="G107" i="3" s="1"/>
  <c r="E106" i="3"/>
  <c r="F106" i="3" s="1"/>
  <c r="G106" i="3" s="1"/>
  <c r="I106" i="3" s="1"/>
  <c r="J106" i="3" s="1"/>
  <c r="K105" i="3" s="1"/>
  <c r="E105" i="3"/>
  <c r="F105" i="3" s="1"/>
  <c r="G105" i="3" s="1"/>
  <c r="I105" i="3" s="1"/>
  <c r="E104" i="3"/>
  <c r="F104" i="3" s="1"/>
  <c r="G104" i="3" s="1"/>
  <c r="I104" i="3" s="1"/>
  <c r="E103" i="3"/>
  <c r="F103" i="3" s="1"/>
  <c r="G103" i="3" s="1"/>
  <c r="E102" i="3"/>
  <c r="F102" i="3" s="1"/>
  <c r="G102" i="3" s="1"/>
  <c r="I102" i="3" s="1"/>
  <c r="J102" i="3" s="1"/>
  <c r="K101" i="3" s="1"/>
  <c r="E101" i="3"/>
  <c r="F101" i="3" s="1"/>
  <c r="G101" i="3" s="1"/>
  <c r="E100" i="3"/>
  <c r="F100" i="3" s="1"/>
  <c r="G100" i="3" s="1"/>
  <c r="I100" i="3" s="1"/>
  <c r="J100" i="3" s="1"/>
  <c r="K99" i="3" s="1"/>
  <c r="E99" i="3"/>
  <c r="F99" i="3" s="1"/>
  <c r="G99" i="3" s="1"/>
  <c r="E98" i="3"/>
  <c r="F98" i="3" s="1"/>
  <c r="G98" i="3" s="1"/>
  <c r="I98" i="3" s="1"/>
  <c r="E97" i="3"/>
  <c r="F97" i="3" s="1"/>
  <c r="G97" i="3" s="1"/>
  <c r="I97" i="3" s="1"/>
  <c r="J97" i="3" s="1"/>
  <c r="K96" i="3" s="1"/>
  <c r="E96" i="3"/>
  <c r="F96" i="3" s="1"/>
  <c r="G96" i="3" s="1"/>
  <c r="I96" i="3" s="1"/>
  <c r="J96" i="3" s="1"/>
  <c r="K95" i="3" s="1"/>
  <c r="E95" i="3"/>
  <c r="F95" i="3" s="1"/>
  <c r="G95" i="3" s="1"/>
  <c r="E94" i="3"/>
  <c r="F94" i="3" s="1"/>
  <c r="G94" i="3" s="1"/>
  <c r="I94" i="3" s="1"/>
  <c r="E93" i="3"/>
  <c r="F93" i="3" s="1"/>
  <c r="G93" i="3" s="1"/>
  <c r="E92" i="3"/>
  <c r="F92" i="3" s="1"/>
  <c r="G92" i="3" s="1"/>
  <c r="I92" i="3" s="1"/>
  <c r="E91" i="3"/>
  <c r="F91" i="3" s="1"/>
  <c r="G91" i="3" s="1"/>
  <c r="E90" i="3"/>
  <c r="F90" i="3" s="1"/>
  <c r="G90" i="3" s="1"/>
  <c r="I90" i="3" s="1"/>
  <c r="J90" i="3" s="1"/>
  <c r="K89" i="3" s="1"/>
  <c r="E89" i="3"/>
  <c r="F89" i="3" s="1"/>
  <c r="G89" i="3" s="1"/>
  <c r="I89" i="3" s="1"/>
  <c r="E88" i="3"/>
  <c r="F88" i="3" s="1"/>
  <c r="G88" i="3" s="1"/>
  <c r="I88" i="3" s="1"/>
  <c r="E87" i="3"/>
  <c r="F87" i="3" s="1"/>
  <c r="G87" i="3" s="1"/>
  <c r="J86" i="3"/>
  <c r="K85" i="3" s="1"/>
  <c r="E86" i="3"/>
  <c r="F86" i="3" s="1"/>
  <c r="G86" i="3" s="1"/>
  <c r="I86" i="3" s="1"/>
  <c r="E85" i="3"/>
  <c r="F85" i="3" s="1"/>
  <c r="G85" i="3" s="1"/>
  <c r="E84" i="3"/>
  <c r="F84" i="3" s="1"/>
  <c r="G84" i="3" s="1"/>
  <c r="I84" i="3" s="1"/>
  <c r="J84" i="3" s="1"/>
  <c r="K83" i="3" s="1"/>
  <c r="E83" i="3"/>
  <c r="F83" i="3" s="1"/>
  <c r="G83" i="3" s="1"/>
  <c r="E82" i="3"/>
  <c r="F82" i="3" s="1"/>
  <c r="G82" i="3" s="1"/>
  <c r="I82" i="3" s="1"/>
  <c r="E81" i="3"/>
  <c r="F81" i="3" s="1"/>
  <c r="G81" i="3" s="1"/>
  <c r="I81" i="3" s="1"/>
  <c r="J81" i="3" s="1"/>
  <c r="K80" i="3" s="1"/>
  <c r="F80" i="3"/>
  <c r="G80" i="3" s="1"/>
  <c r="I80" i="3" s="1"/>
  <c r="J80" i="3" s="1"/>
  <c r="K79" i="3" s="1"/>
  <c r="E80" i="3"/>
  <c r="E79" i="3"/>
  <c r="F79" i="3" s="1"/>
  <c r="G79" i="3" s="1"/>
  <c r="E78" i="3"/>
  <c r="F78" i="3" s="1"/>
  <c r="G78" i="3" s="1"/>
  <c r="I78" i="3" s="1"/>
  <c r="J78" i="3" s="1"/>
  <c r="K77" i="3" s="1"/>
  <c r="E77" i="3"/>
  <c r="F77" i="3" s="1"/>
  <c r="G77" i="3" s="1"/>
  <c r="I77" i="3" s="1"/>
  <c r="J77" i="3" s="1"/>
  <c r="K76" i="3" s="1"/>
  <c r="E76" i="3"/>
  <c r="F76" i="3" s="1"/>
  <c r="G76" i="3" s="1"/>
  <c r="I76" i="3" s="1"/>
  <c r="E75" i="3"/>
  <c r="F75" i="3" s="1"/>
  <c r="G75" i="3" s="1"/>
  <c r="E74" i="3"/>
  <c r="F74" i="3" s="1"/>
  <c r="G74" i="3" s="1"/>
  <c r="I74" i="3" s="1"/>
  <c r="J73" i="3"/>
  <c r="K72" i="3" s="1"/>
  <c r="E73" i="3"/>
  <c r="F73" i="3" s="1"/>
  <c r="G73" i="3" s="1"/>
  <c r="E72" i="3"/>
  <c r="F72" i="3" s="1"/>
  <c r="G72" i="3" s="1"/>
  <c r="I72" i="3" s="1"/>
  <c r="J72" i="3" s="1"/>
  <c r="K71" i="3" s="1"/>
  <c r="E71" i="3"/>
  <c r="F71" i="3" s="1"/>
  <c r="G71" i="3" s="1"/>
  <c r="E70" i="3"/>
  <c r="F70" i="3" s="1"/>
  <c r="G70" i="3" s="1"/>
  <c r="I70" i="3" s="1"/>
  <c r="J70" i="3" s="1"/>
  <c r="K69" i="3" s="1"/>
  <c r="E69" i="3"/>
  <c r="F69" i="3" s="1"/>
  <c r="G69" i="3" s="1"/>
  <c r="E68" i="3"/>
  <c r="F68" i="3" s="1"/>
  <c r="G68" i="3" s="1"/>
  <c r="I68" i="3" s="1"/>
  <c r="E67" i="3"/>
  <c r="F67" i="3" s="1"/>
  <c r="G67" i="3" s="1"/>
  <c r="F66" i="3"/>
  <c r="G66" i="3" s="1"/>
  <c r="I66" i="3" s="1"/>
  <c r="E66" i="3"/>
  <c r="E65" i="3"/>
  <c r="F65" i="3" s="1"/>
  <c r="G65" i="3" s="1"/>
  <c r="I65" i="3" s="1"/>
  <c r="E64" i="3"/>
  <c r="F64" i="3" s="1"/>
  <c r="G64" i="3" s="1"/>
  <c r="I64" i="3" s="1"/>
  <c r="J64" i="3" s="1"/>
  <c r="K63" i="3" s="1"/>
  <c r="E63" i="3"/>
  <c r="F63" i="3" s="1"/>
  <c r="G63" i="3" s="1"/>
  <c r="E62" i="3"/>
  <c r="F62" i="3" s="1"/>
  <c r="G62" i="3" s="1"/>
  <c r="I62" i="3" s="1"/>
  <c r="J62" i="3" s="1"/>
  <c r="K61" i="3" s="1"/>
  <c r="E61" i="3"/>
  <c r="F61" i="3" s="1"/>
  <c r="G61" i="3" s="1"/>
  <c r="I61" i="3" s="1"/>
  <c r="E60" i="3"/>
  <c r="F60" i="3" s="1"/>
  <c r="G60" i="3" s="1"/>
  <c r="I60" i="3" s="1"/>
  <c r="J60" i="3" s="1"/>
  <c r="K59" i="3" s="1"/>
  <c r="E59" i="3"/>
  <c r="F59" i="3" s="1"/>
  <c r="G59" i="3" s="1"/>
  <c r="E58" i="3"/>
  <c r="F58" i="3" s="1"/>
  <c r="G58" i="3" s="1"/>
  <c r="I58" i="3" s="1"/>
  <c r="E57" i="3"/>
  <c r="F57" i="3" s="1"/>
  <c r="G57" i="3" s="1"/>
  <c r="I57" i="3" s="1"/>
  <c r="E56" i="3"/>
  <c r="F56" i="3" s="1"/>
  <c r="G56" i="3" s="1"/>
  <c r="I56" i="3" s="1"/>
  <c r="E55" i="3"/>
  <c r="F55" i="3" s="1"/>
  <c r="G55" i="3" s="1"/>
  <c r="E54" i="3"/>
  <c r="F54" i="3" s="1"/>
  <c r="G54" i="3" s="1"/>
  <c r="I54" i="3" s="1"/>
  <c r="E53" i="3"/>
  <c r="F53" i="3" s="1"/>
  <c r="G53" i="3" s="1"/>
  <c r="I53" i="3" s="1"/>
  <c r="J53" i="3" s="1"/>
  <c r="K52" i="3" s="1"/>
  <c r="E52" i="3"/>
  <c r="F52" i="3" s="1"/>
  <c r="G52" i="3" s="1"/>
  <c r="I52" i="3" s="1"/>
  <c r="E51" i="3"/>
  <c r="F51" i="3" s="1"/>
  <c r="G51" i="3" s="1"/>
  <c r="I51" i="3" s="1"/>
  <c r="J51" i="3" s="1"/>
  <c r="K50" i="3" s="1"/>
  <c r="C163" i="3" s="1"/>
  <c r="D163" i="3" s="1"/>
  <c r="E50" i="3"/>
  <c r="F50" i="3" s="1"/>
  <c r="G50" i="3" s="1"/>
  <c r="I50" i="3" s="1"/>
  <c r="J50" i="3" s="1"/>
  <c r="K49" i="3" s="1"/>
  <c r="E49" i="3"/>
  <c r="F49" i="3" s="1"/>
  <c r="G49" i="3" s="1"/>
  <c r="E48" i="3"/>
  <c r="F48" i="3" s="1"/>
  <c r="G48" i="3" s="1"/>
  <c r="I48" i="3" s="1"/>
  <c r="J48" i="3" s="1"/>
  <c r="K47" i="3" s="1"/>
  <c r="E47" i="3"/>
  <c r="F47" i="3" s="1"/>
  <c r="G47" i="3" s="1"/>
  <c r="I47" i="3" s="1"/>
  <c r="J47" i="3" s="1"/>
  <c r="K46" i="3" s="1"/>
  <c r="C159" i="3" s="1"/>
  <c r="D159" i="3" s="1"/>
  <c r="E46" i="3"/>
  <c r="F46" i="3" s="1"/>
  <c r="G46" i="3" s="1"/>
  <c r="I46" i="3" s="1"/>
  <c r="J46" i="3" s="1"/>
  <c r="K45" i="3" s="1"/>
  <c r="E45" i="3"/>
  <c r="F45" i="3" s="1"/>
  <c r="G45" i="3" s="1"/>
  <c r="E44" i="3"/>
  <c r="F44" i="3" s="1"/>
  <c r="G44" i="3" s="1"/>
  <c r="I44" i="3" s="1"/>
  <c r="J44" i="3" s="1"/>
  <c r="K43" i="3" s="1"/>
  <c r="E43" i="3"/>
  <c r="F43" i="3" s="1"/>
  <c r="G43" i="3" s="1"/>
  <c r="E42" i="3"/>
  <c r="F42" i="3" s="1"/>
  <c r="G42" i="3" s="1"/>
  <c r="I42" i="3" s="1"/>
  <c r="G41" i="3"/>
  <c r="I41" i="3" s="1"/>
  <c r="E41" i="3"/>
  <c r="F41" i="3" s="1"/>
  <c r="E40" i="3"/>
  <c r="F40" i="3" s="1"/>
  <c r="G40" i="3" s="1"/>
  <c r="I40" i="3" s="1"/>
  <c r="E39" i="3"/>
  <c r="F39" i="3" s="1"/>
  <c r="G39" i="3" s="1"/>
  <c r="I39" i="3" s="1"/>
  <c r="J39" i="3" s="1"/>
  <c r="K38" i="3" s="1"/>
  <c r="E38" i="3"/>
  <c r="F38" i="3" s="1"/>
  <c r="G38" i="3" s="1"/>
  <c r="I38" i="3" s="1"/>
  <c r="E37" i="3"/>
  <c r="F37" i="3" s="1"/>
  <c r="G37" i="3" s="1"/>
  <c r="E36" i="3"/>
  <c r="F36" i="3" s="1"/>
  <c r="G36" i="3" s="1"/>
  <c r="I36" i="3" s="1"/>
  <c r="E35" i="3"/>
  <c r="F35" i="3" s="1"/>
  <c r="G35" i="3" s="1"/>
  <c r="E34" i="3"/>
  <c r="F34" i="3" s="1"/>
  <c r="G34" i="3" s="1"/>
  <c r="I34" i="3" s="1"/>
  <c r="J34" i="3" s="1"/>
  <c r="K33" i="3" s="1"/>
  <c r="E33" i="3"/>
  <c r="F33" i="3" s="1"/>
  <c r="G33" i="3" s="1"/>
  <c r="I33" i="3" s="1"/>
  <c r="E32" i="3"/>
  <c r="F32" i="3" s="1"/>
  <c r="G32" i="3" s="1"/>
  <c r="I32" i="3" s="1"/>
  <c r="J32" i="3" s="1"/>
  <c r="K31" i="3" s="1"/>
  <c r="E31" i="3"/>
  <c r="F31" i="3" s="1"/>
  <c r="G31" i="3" s="1"/>
  <c r="E30" i="3"/>
  <c r="F30" i="3" s="1"/>
  <c r="G30" i="3" s="1"/>
  <c r="I30" i="3" s="1"/>
  <c r="J30" i="3" s="1"/>
  <c r="K29" i="3" s="1"/>
  <c r="E29" i="3"/>
  <c r="F29" i="3" s="1"/>
  <c r="G29" i="3" s="1"/>
  <c r="E28" i="3"/>
  <c r="F28" i="3" s="1"/>
  <c r="G28" i="3" s="1"/>
  <c r="I28" i="3" s="1"/>
  <c r="J28" i="3" s="1"/>
  <c r="K27" i="3" s="1"/>
  <c r="E27" i="3"/>
  <c r="F27" i="3" s="1"/>
  <c r="G27" i="3" s="1"/>
  <c r="E26" i="3"/>
  <c r="F26" i="3" s="1"/>
  <c r="G26" i="3" s="1"/>
  <c r="I26" i="3" s="1"/>
  <c r="E25" i="3"/>
  <c r="F25" i="3" s="1"/>
  <c r="G25" i="3" s="1"/>
  <c r="I25" i="3" s="1"/>
  <c r="F24" i="3"/>
  <c r="G24" i="3" s="1"/>
  <c r="I24" i="3" s="1"/>
  <c r="E24" i="3"/>
  <c r="E23" i="3"/>
  <c r="F23" i="3" s="1"/>
  <c r="G23" i="3" s="1"/>
  <c r="I23" i="3" s="1"/>
  <c r="E22" i="3"/>
  <c r="F22" i="3" s="1"/>
  <c r="G22" i="3" s="1"/>
  <c r="I22" i="3" s="1"/>
  <c r="E21" i="3"/>
  <c r="F21" i="3" s="1"/>
  <c r="G21" i="3" s="1"/>
  <c r="I21" i="3" s="1"/>
  <c r="J21" i="3" s="1"/>
  <c r="K20" i="3" s="1"/>
  <c r="E20" i="3"/>
  <c r="F20" i="3" s="1"/>
  <c r="G20" i="3" s="1"/>
  <c r="I20" i="3" s="1"/>
  <c r="E19" i="3"/>
  <c r="F19" i="3" s="1"/>
  <c r="G19" i="3" s="1"/>
  <c r="I19" i="3" s="1"/>
  <c r="J19" i="3" s="1"/>
  <c r="K18" i="3" s="1"/>
  <c r="E18" i="3"/>
  <c r="F18" i="3" s="1"/>
  <c r="G18" i="3" s="1"/>
  <c r="I18" i="3" s="1"/>
  <c r="J18" i="3" s="1"/>
  <c r="K17" i="3" s="1"/>
  <c r="E17" i="3"/>
  <c r="F17" i="3" s="1"/>
  <c r="G17" i="3" s="1"/>
  <c r="I17" i="3" s="1"/>
  <c r="E16" i="3"/>
  <c r="F16" i="3" s="1"/>
  <c r="G16" i="3" s="1"/>
  <c r="I16" i="3" s="1"/>
  <c r="J16" i="3" s="1"/>
  <c r="K15" i="3" s="1"/>
  <c r="E15" i="3"/>
  <c r="F15" i="3" s="1"/>
  <c r="G15" i="3" s="1"/>
  <c r="I15" i="3" s="1"/>
  <c r="J15" i="3" s="1"/>
  <c r="K14" i="3" s="1"/>
  <c r="E14" i="3"/>
  <c r="F14" i="3" s="1"/>
  <c r="G14" i="3" s="1"/>
  <c r="I14" i="3" s="1"/>
  <c r="J14" i="3" s="1"/>
  <c r="K13" i="3" s="1"/>
  <c r="E13" i="3"/>
  <c r="F13" i="3" s="1"/>
  <c r="G13" i="3" s="1"/>
  <c r="E12" i="3"/>
  <c r="F12" i="3" s="1"/>
  <c r="G12" i="3" s="1"/>
  <c r="I12" i="3" s="1"/>
  <c r="J12" i="3" s="1"/>
  <c r="K11" i="3" s="1"/>
  <c r="E11" i="3"/>
  <c r="F11" i="3" s="1"/>
  <c r="G11" i="3" s="1"/>
  <c r="I11" i="3" s="1"/>
  <c r="F10" i="3"/>
  <c r="G10" i="3" s="1"/>
  <c r="I10" i="3" s="1"/>
  <c r="E10" i="3"/>
  <c r="E9" i="3"/>
  <c r="F9" i="3" s="1"/>
  <c r="G9" i="3" s="1"/>
  <c r="I9" i="3" s="1"/>
  <c r="E8" i="3"/>
  <c r="F8" i="3" s="1"/>
  <c r="G8" i="3" s="1"/>
  <c r="I8" i="3" s="1"/>
  <c r="E7" i="3"/>
  <c r="F7" i="3" s="1"/>
  <c r="G7" i="3" s="1"/>
  <c r="I7" i="3" s="1"/>
  <c r="J7" i="3" s="1"/>
  <c r="K6" i="3" s="1"/>
  <c r="E6" i="3"/>
  <c r="F6" i="3" s="1"/>
  <c r="G6" i="3" s="1"/>
  <c r="I6" i="3" s="1"/>
  <c r="C6" i="3"/>
  <c r="E5" i="3"/>
  <c r="F5" i="3" s="1"/>
  <c r="G5" i="3" s="1"/>
  <c r="I5" i="3" s="1"/>
  <c r="H3" i="3"/>
  <c r="F3" i="3"/>
  <c r="G3" i="3" s="1"/>
  <c r="E3" i="3"/>
  <c r="C196" i="3" l="1"/>
  <c r="D196" i="3" s="1"/>
  <c r="C131" i="3"/>
  <c r="D131" i="3" s="1"/>
  <c r="C209" i="3"/>
  <c r="D209" i="3" s="1"/>
  <c r="C189" i="3"/>
  <c r="D189" i="3" s="1"/>
  <c r="C190" i="3"/>
  <c r="D190" i="3" s="1"/>
  <c r="I35" i="3"/>
  <c r="J35" i="3" s="1"/>
  <c r="K34" i="3" s="1"/>
  <c r="C147" i="3" s="1"/>
  <c r="D147" i="3" s="1"/>
  <c r="C202" i="3"/>
  <c r="D202" i="3" s="1"/>
  <c r="C130" i="3"/>
  <c r="D130" i="3" s="1"/>
  <c r="I37" i="3"/>
  <c r="J37" i="3" s="1"/>
  <c r="K36" i="3" s="1"/>
  <c r="C149" i="3" s="1"/>
  <c r="D149" i="3" s="1"/>
  <c r="C160" i="3"/>
  <c r="D160" i="3" s="1"/>
  <c r="C193" i="3"/>
  <c r="D193" i="3" s="1"/>
  <c r="C127" i="3"/>
  <c r="D127" i="3" s="1"/>
  <c r="C128" i="3"/>
  <c r="D128" i="3" s="1"/>
  <c r="C151" i="3"/>
  <c r="D151" i="3" s="1"/>
  <c r="C162" i="3"/>
  <c r="D162" i="3" s="1"/>
  <c r="I69" i="3"/>
  <c r="J69" i="3" s="1"/>
  <c r="I91" i="3"/>
  <c r="J91" i="3" s="1"/>
  <c r="K90" i="3" s="1"/>
  <c r="C203" i="3" s="1"/>
  <c r="D203" i="3" s="1"/>
  <c r="I13" i="3"/>
  <c r="J13" i="3" s="1"/>
  <c r="I27" i="3"/>
  <c r="J27" i="3" s="1"/>
  <c r="J99" i="3"/>
  <c r="K98" i="3" s="1"/>
  <c r="C211" i="3" s="1"/>
  <c r="D211" i="3" s="1"/>
  <c r="I99" i="3"/>
  <c r="I79" i="3"/>
  <c r="J79" i="3" s="1"/>
  <c r="J85" i="3"/>
  <c r="K84" i="3" s="1"/>
  <c r="C197" i="3" s="1"/>
  <c r="D197" i="3" s="1"/>
  <c r="I93" i="3"/>
  <c r="J93" i="3" s="1"/>
  <c r="K92" i="3" s="1"/>
  <c r="C205" i="3" s="1"/>
  <c r="D205" i="3" s="1"/>
  <c r="J107" i="3"/>
  <c r="K106" i="3" s="1"/>
  <c r="C219" i="3" s="1"/>
  <c r="D219" i="3" s="1"/>
  <c r="I55" i="3"/>
  <c r="J55" i="3" s="1"/>
  <c r="K54" i="3" s="1"/>
  <c r="C167" i="3" s="1"/>
  <c r="D167" i="3" s="1"/>
  <c r="I111" i="3"/>
  <c r="J111" i="3" s="1"/>
  <c r="J83" i="3"/>
  <c r="K82" i="3" s="1"/>
  <c r="I45" i="3"/>
  <c r="J45" i="3" s="1"/>
  <c r="C198" i="3"/>
  <c r="D198" i="3" s="1"/>
  <c r="J11" i="3"/>
  <c r="K10" i="3" s="1"/>
  <c r="I87" i="3"/>
  <c r="J87" i="3" s="1"/>
  <c r="K86" i="3" s="1"/>
  <c r="C199" i="3" s="1"/>
  <c r="D199" i="3" s="1"/>
  <c r="J23" i="3"/>
  <c r="K22" i="3" s="1"/>
  <c r="J109" i="3"/>
  <c r="K108" i="3" s="1"/>
  <c r="C221" i="3" s="1"/>
  <c r="D221" i="3" s="1"/>
  <c r="I59" i="3"/>
  <c r="J59" i="3" s="1"/>
  <c r="I31" i="3"/>
  <c r="J31" i="3" s="1"/>
  <c r="I103" i="3"/>
  <c r="J103" i="3" s="1"/>
  <c r="K102" i="3" s="1"/>
  <c r="C215" i="3" s="1"/>
  <c r="D215" i="3" s="1"/>
  <c r="I63" i="3"/>
  <c r="J63" i="3" s="1"/>
  <c r="C116" i="3"/>
  <c r="C185" i="3"/>
  <c r="D185" i="3" s="1"/>
  <c r="I29" i="3"/>
  <c r="J29" i="3" s="1"/>
  <c r="I67" i="3"/>
  <c r="J67" i="3" s="1"/>
  <c r="K66" i="3" s="1"/>
  <c r="C179" i="3" s="1"/>
  <c r="D179" i="3" s="1"/>
  <c r="J95" i="3"/>
  <c r="K94" i="3" s="1"/>
  <c r="C207" i="3" s="1"/>
  <c r="D207" i="3" s="1"/>
  <c r="J101" i="3"/>
  <c r="K100" i="3" s="1"/>
  <c r="C213" i="3" s="1"/>
  <c r="D213" i="3" s="1"/>
  <c r="I101" i="3"/>
  <c r="I43" i="3"/>
  <c r="J43" i="3" s="1"/>
  <c r="J61" i="3"/>
  <c r="K60" i="3" s="1"/>
  <c r="C173" i="3" s="1"/>
  <c r="D173" i="3" s="1"/>
  <c r="I75" i="3"/>
  <c r="J75" i="3" s="1"/>
  <c r="K74" i="3" s="1"/>
  <c r="C187" i="3" s="1"/>
  <c r="D187" i="3" s="1"/>
  <c r="I71" i="3"/>
  <c r="J71" i="3" s="1"/>
  <c r="I109" i="3"/>
  <c r="J17" i="3"/>
  <c r="K16" i="3" s="1"/>
  <c r="C129" i="3" s="1"/>
  <c r="D129" i="3" s="1"/>
  <c r="J20" i="3"/>
  <c r="K19" i="3" s="1"/>
  <c r="C132" i="3" s="1"/>
  <c r="D132" i="3" s="1"/>
  <c r="J22" i="3"/>
  <c r="K21" i="3" s="1"/>
  <c r="C134" i="3" s="1"/>
  <c r="D134" i="3" s="1"/>
  <c r="J24" i="3"/>
  <c r="K23" i="3" s="1"/>
  <c r="C136" i="3" s="1"/>
  <c r="D136" i="3" s="1"/>
  <c r="J26" i="3"/>
  <c r="K25" i="3" s="1"/>
  <c r="J57" i="3"/>
  <c r="K56" i="3" s="1"/>
  <c r="J68" i="3"/>
  <c r="K67" i="3" s="1"/>
  <c r="J88" i="3"/>
  <c r="K87" i="3" s="1"/>
  <c r="J98" i="3"/>
  <c r="K97" i="3" s="1"/>
  <c r="C210" i="3" s="1"/>
  <c r="D210" i="3" s="1"/>
  <c r="J105" i="3"/>
  <c r="K104" i="3" s="1"/>
  <c r="J108" i="3"/>
  <c r="K107" i="3" s="1"/>
  <c r="J49" i="3"/>
  <c r="K48" i="3" s="1"/>
  <c r="C161" i="3" s="1"/>
  <c r="D161" i="3" s="1"/>
  <c r="J6" i="3"/>
  <c r="K5" i="3" s="1"/>
  <c r="C118" i="3" s="1"/>
  <c r="D118" i="3" s="1"/>
  <c r="J8" i="3"/>
  <c r="K7" i="3" s="1"/>
  <c r="C120" i="3" s="1"/>
  <c r="D120" i="3" s="1"/>
  <c r="J10" i="3"/>
  <c r="K9" i="3" s="1"/>
  <c r="C122" i="3" s="1"/>
  <c r="D122" i="3" s="1"/>
  <c r="J41" i="3"/>
  <c r="K40" i="3" s="1"/>
  <c r="C153" i="3" s="1"/>
  <c r="D153" i="3" s="1"/>
  <c r="J66" i="3"/>
  <c r="K65" i="3" s="1"/>
  <c r="J76" i="3"/>
  <c r="K75" i="3" s="1"/>
  <c r="J82" i="3"/>
  <c r="K81" i="3" s="1"/>
  <c r="C194" i="3" s="1"/>
  <c r="D194" i="3" s="1"/>
  <c r="J89" i="3"/>
  <c r="K88" i="3" s="1"/>
  <c r="C201" i="3" s="1"/>
  <c r="D201" i="3" s="1"/>
  <c r="J92" i="3"/>
  <c r="K91" i="3" s="1"/>
  <c r="J33" i="3"/>
  <c r="K32" i="3" s="1"/>
  <c r="C145" i="3" s="1"/>
  <c r="D145" i="3" s="1"/>
  <c r="J25" i="3"/>
  <c r="K24" i="3" s="1"/>
  <c r="J52" i="3"/>
  <c r="K51" i="3" s="1"/>
  <c r="C164" i="3" s="1"/>
  <c r="D164" i="3" s="1"/>
  <c r="J54" i="3"/>
  <c r="K53" i="3" s="1"/>
  <c r="C166" i="3" s="1"/>
  <c r="D166" i="3" s="1"/>
  <c r="J56" i="3"/>
  <c r="K55" i="3" s="1"/>
  <c r="J58" i="3"/>
  <c r="K57" i="3" s="1"/>
  <c r="C170" i="3" s="1"/>
  <c r="D170" i="3" s="1"/>
  <c r="J74" i="3"/>
  <c r="K73" i="3" s="1"/>
  <c r="C186" i="3" s="1"/>
  <c r="D186" i="3" s="1"/>
  <c r="J110" i="3"/>
  <c r="K109" i="3" s="1"/>
  <c r="I3" i="3"/>
  <c r="J3" i="3" s="1"/>
  <c r="J5" i="3"/>
  <c r="K4" i="3" s="1"/>
  <c r="C117" i="3" s="1"/>
  <c r="D117" i="3" s="1"/>
  <c r="J9" i="3"/>
  <c r="K8" i="3" s="1"/>
  <c r="J36" i="3"/>
  <c r="K35" i="3" s="1"/>
  <c r="J38" i="3"/>
  <c r="K37" i="3" s="1"/>
  <c r="J40" i="3"/>
  <c r="K39" i="3" s="1"/>
  <c r="C152" i="3" s="1"/>
  <c r="D152" i="3" s="1"/>
  <c r="J42" i="3"/>
  <c r="K41" i="3" s="1"/>
  <c r="J65" i="3"/>
  <c r="K64" i="3" s="1"/>
  <c r="C177" i="3" s="1"/>
  <c r="D177" i="3" s="1"/>
  <c r="J94" i="3"/>
  <c r="K93" i="3" s="1"/>
  <c r="J104" i="3"/>
  <c r="K103" i="3" s="1"/>
  <c r="K26" i="3" l="1"/>
  <c r="C139" i="3" s="1"/>
  <c r="D139" i="3" s="1"/>
  <c r="C140" i="3"/>
  <c r="D140" i="3" s="1"/>
  <c r="K12" i="3"/>
  <c r="C125" i="3" s="1"/>
  <c r="D125" i="3" s="1"/>
  <c r="C126" i="3"/>
  <c r="D126" i="3" s="1"/>
  <c r="K28" i="3"/>
  <c r="C141" i="3" s="1"/>
  <c r="D141" i="3" s="1"/>
  <c r="C142" i="3"/>
  <c r="D142" i="3" s="1"/>
  <c r="K44" i="3"/>
  <c r="C157" i="3" s="1"/>
  <c r="D157" i="3" s="1"/>
  <c r="C158" i="3"/>
  <c r="D158" i="3" s="1"/>
  <c r="K68" i="3"/>
  <c r="C181" i="3" s="1"/>
  <c r="D181" i="3" s="1"/>
  <c r="C182" i="3"/>
  <c r="D182" i="3" s="1"/>
  <c r="K110" i="3"/>
  <c r="C223" i="3" s="1"/>
  <c r="D223" i="3" s="1"/>
  <c r="C224" i="3"/>
  <c r="D224" i="3" s="1"/>
  <c r="K62" i="3"/>
  <c r="C175" i="3" s="1"/>
  <c r="D175" i="3" s="1"/>
  <c r="C176" i="3"/>
  <c r="D176" i="3" s="1"/>
  <c r="K70" i="3"/>
  <c r="C183" i="3" s="1"/>
  <c r="D183" i="3" s="1"/>
  <c r="C184" i="3"/>
  <c r="D184" i="3" s="1"/>
  <c r="K30" i="3"/>
  <c r="C143" i="3" s="1"/>
  <c r="D143" i="3" s="1"/>
  <c r="C144" i="3"/>
  <c r="D144" i="3" s="1"/>
  <c r="K58" i="3"/>
  <c r="C171" i="3" s="1"/>
  <c r="D171" i="3" s="1"/>
  <c r="C172" i="3"/>
  <c r="D172" i="3" s="1"/>
  <c r="K42" i="3"/>
  <c r="C155" i="3" s="1"/>
  <c r="D155" i="3" s="1"/>
  <c r="C156" i="3"/>
  <c r="D156" i="3" s="1"/>
  <c r="K78" i="3"/>
  <c r="C191" i="3" s="1"/>
  <c r="D191" i="3" s="1"/>
  <c r="C192" i="3"/>
  <c r="D192" i="3" s="1"/>
  <c r="C206" i="3"/>
  <c r="D206" i="3" s="1"/>
  <c r="C214" i="3"/>
  <c r="D214" i="3" s="1"/>
  <c r="C133" i="3"/>
  <c r="D133" i="3" s="1"/>
  <c r="C220" i="3"/>
  <c r="D220" i="3" s="1"/>
  <c r="C217" i="3"/>
  <c r="D217" i="3" s="1"/>
  <c r="C204" i="3"/>
  <c r="D204" i="3" s="1"/>
  <c r="C121" i="3"/>
  <c r="D121" i="3" s="1"/>
  <c r="C200" i="3"/>
  <c r="D200" i="3" s="1"/>
  <c r="C212" i="3"/>
  <c r="D212" i="3" s="1"/>
  <c r="C119" i="3"/>
  <c r="D119" i="3" s="1"/>
  <c r="C135" i="3"/>
  <c r="D135" i="3" s="1"/>
  <c r="C165" i="3"/>
  <c r="D165" i="3" s="1"/>
  <c r="C137" i="3"/>
  <c r="D137" i="3" s="1"/>
  <c r="C150" i="3"/>
  <c r="D150" i="3" s="1"/>
  <c r="D116" i="3"/>
  <c r="E117" i="3"/>
  <c r="C208" i="3"/>
  <c r="D208" i="3" s="1"/>
  <c r="C180" i="3"/>
  <c r="D180" i="3" s="1"/>
  <c r="C169" i="3"/>
  <c r="D169" i="3" s="1"/>
  <c r="C216" i="3"/>
  <c r="D216" i="3" s="1"/>
  <c r="C168" i="3"/>
  <c r="D168" i="3" s="1"/>
  <c r="C154" i="3"/>
  <c r="D154" i="3" s="1"/>
  <c r="C148" i="3"/>
  <c r="D148" i="3" s="1"/>
  <c r="C123" i="3"/>
  <c r="D123" i="3" s="1"/>
  <c r="C124" i="3"/>
  <c r="D124" i="3" s="1"/>
  <c r="C146" i="3"/>
  <c r="D146" i="3" s="1"/>
  <c r="C188" i="3"/>
  <c r="D188" i="3" s="1"/>
  <c r="C218" i="3"/>
  <c r="D218" i="3" s="1"/>
  <c r="C222" i="3"/>
  <c r="D222" i="3" s="1"/>
  <c r="C178" i="3"/>
  <c r="D178" i="3" s="1"/>
  <c r="C138" i="3"/>
  <c r="D138" i="3" s="1"/>
  <c r="C195" i="3"/>
  <c r="D195" i="3" s="1"/>
  <c r="C174" i="3"/>
  <c r="D174" i="3" s="1"/>
  <c r="D4" i="2"/>
  <c r="C4" i="2"/>
  <c r="C5" i="2"/>
  <c r="C6" i="2"/>
  <c r="C7" i="2"/>
  <c r="C8" i="2"/>
  <c r="C9" i="2"/>
  <c r="C10" i="2"/>
  <c r="C11" i="2"/>
  <c r="C12" i="2"/>
  <c r="C3" i="2"/>
  <c r="L9" i="1"/>
  <c r="F15" i="1"/>
  <c r="G17" i="1" s="1"/>
  <c r="F3" i="2" l="1"/>
  <c r="D5" i="2"/>
  <c r="E3" i="2"/>
  <c r="F116" i="3"/>
  <c r="E118" i="3"/>
  <c r="G116" i="3"/>
  <c r="F4" i="2"/>
  <c r="L6" i="1"/>
  <c r="M7" i="1" s="1"/>
  <c r="L7" i="1"/>
  <c r="L8" i="1"/>
  <c r="K6" i="1"/>
  <c r="N13" i="1" s="1"/>
  <c r="C10" i="1"/>
  <c r="C9" i="1"/>
  <c r="C8" i="1"/>
  <c r="C7" i="1"/>
  <c r="C6" i="1"/>
  <c r="D7" i="1" s="1"/>
  <c r="E119" i="3" l="1"/>
  <c r="G118" i="3"/>
  <c r="F118" i="3"/>
  <c r="M8" i="1"/>
  <c r="O6" i="1"/>
  <c r="O7" i="1"/>
  <c r="N6" i="1"/>
  <c r="N7" i="1"/>
  <c r="F7" i="1"/>
  <c r="E7" i="1"/>
  <c r="F6" i="1"/>
  <c r="E6" i="1"/>
  <c r="F117" i="3"/>
  <c r="G117" i="3"/>
  <c r="D6" i="2"/>
  <c r="E5" i="2"/>
  <c r="E4" i="2"/>
  <c r="D8" i="1"/>
  <c r="D7" i="2" l="1"/>
  <c r="E6" i="2"/>
  <c r="F6" i="2"/>
  <c r="M9" i="1"/>
  <c r="N8" i="1"/>
  <c r="F5" i="2"/>
  <c r="E120" i="3"/>
  <c r="G119" i="3"/>
  <c r="F119" i="3"/>
  <c r="D9" i="1"/>
  <c r="E8" i="1" s="1"/>
  <c r="F8" i="1"/>
  <c r="E121" i="3" l="1"/>
  <c r="F120" i="3"/>
  <c r="G120" i="3"/>
  <c r="O9" i="1"/>
  <c r="P9" i="1" s="1"/>
  <c r="N9" i="1"/>
  <c r="O8" i="1"/>
  <c r="D8" i="2"/>
  <c r="E7" i="2"/>
  <c r="F7" i="2"/>
  <c r="D10" i="1"/>
  <c r="F10" i="1" s="1"/>
  <c r="G10" i="1" s="1"/>
  <c r="E9" i="1"/>
  <c r="D9" i="2" l="1"/>
  <c r="E8" i="2"/>
  <c r="F8" i="2"/>
  <c r="P8" i="1"/>
  <c r="Q9" i="1"/>
  <c r="E122" i="3"/>
  <c r="G121" i="3" s="1"/>
  <c r="E10" i="1"/>
  <c r="F9" i="1"/>
  <c r="G9" i="1" s="1"/>
  <c r="F121" i="3" l="1"/>
  <c r="D10" i="2"/>
  <c r="E9" i="2"/>
  <c r="F9" i="2"/>
  <c r="E123" i="3"/>
  <c r="F122" i="3"/>
  <c r="G122" i="3"/>
  <c r="P7" i="1"/>
  <c r="Q8" i="1"/>
  <c r="H10" i="1"/>
  <c r="P6" i="1" l="1"/>
  <c r="Q7" i="1"/>
  <c r="E124" i="3"/>
  <c r="G123" i="3" s="1"/>
  <c r="D11" i="2"/>
  <c r="E10" i="2"/>
  <c r="F10" i="2"/>
  <c r="H9" i="1"/>
  <c r="G8" i="1"/>
  <c r="G7" i="1" l="1"/>
  <c r="H8" i="1"/>
  <c r="D12" i="2"/>
  <c r="E11" i="2"/>
  <c r="F11" i="2"/>
  <c r="F123" i="3"/>
  <c r="E125" i="3"/>
  <c r="G124" i="3"/>
  <c r="F124" i="3"/>
  <c r="P5" i="1"/>
  <c r="Q6" i="1"/>
  <c r="G6" i="1"/>
  <c r="H7" i="1"/>
  <c r="G5" i="1" l="1"/>
  <c r="H5" i="1" s="1"/>
  <c r="E16" i="1"/>
  <c r="Q5" i="1"/>
  <c r="P16" i="1"/>
  <c r="T16" i="1" s="1"/>
  <c r="E126" i="3"/>
  <c r="F125" i="3"/>
  <c r="G125" i="3"/>
  <c r="E12" i="2"/>
  <c r="F12" i="2"/>
  <c r="G12" i="2" s="1"/>
  <c r="H6" i="1"/>
  <c r="G11" i="2" l="1"/>
  <c r="H12" i="2"/>
  <c r="E127" i="3"/>
  <c r="F126" i="3"/>
  <c r="G126" i="3"/>
  <c r="E128" i="3" l="1"/>
  <c r="F127" i="3"/>
  <c r="G127" i="3"/>
  <c r="G10" i="2"/>
  <c r="H11" i="2"/>
  <c r="H10" i="2" l="1"/>
  <c r="G9" i="2"/>
  <c r="E129" i="3"/>
  <c r="F128" i="3"/>
  <c r="G128" i="3"/>
  <c r="E130" i="3" l="1"/>
  <c r="F129" i="3"/>
  <c r="G129" i="3"/>
  <c r="H9" i="2"/>
  <c r="G8" i="2"/>
  <c r="H8" i="2" l="1"/>
  <c r="G7" i="2"/>
  <c r="E131" i="3"/>
  <c r="F130" i="3" s="1"/>
  <c r="G130" i="3" l="1"/>
  <c r="G6" i="2"/>
  <c r="H7" i="2"/>
  <c r="E132" i="3"/>
  <c r="F131" i="3"/>
  <c r="G131" i="3"/>
  <c r="E133" i="3" l="1"/>
  <c r="F132" i="3"/>
  <c r="G132" i="3"/>
  <c r="G5" i="2"/>
  <c r="H6" i="2"/>
  <c r="G4" i="2" l="1"/>
  <c r="H5" i="2"/>
  <c r="E134" i="3"/>
  <c r="G133" i="3"/>
  <c r="F133" i="3"/>
  <c r="G3" i="2" l="1"/>
  <c r="H3" i="2" s="1"/>
  <c r="H4" i="2"/>
  <c r="E135" i="3"/>
  <c r="G134" i="3"/>
  <c r="F134" i="3"/>
  <c r="E136" i="3" l="1"/>
  <c r="E137" i="3" l="1"/>
  <c r="G136" i="3"/>
  <c r="F136" i="3"/>
  <c r="F135" i="3"/>
  <c r="G135" i="3"/>
  <c r="E138" i="3" l="1"/>
  <c r="E139" i="3" l="1"/>
  <c r="F137" i="3"/>
  <c r="G137" i="3"/>
  <c r="E140" i="3" l="1"/>
  <c r="F139" i="3" s="1"/>
  <c r="G138" i="3"/>
  <c r="F138" i="3"/>
  <c r="G139" i="3" l="1"/>
  <c r="E141" i="3"/>
  <c r="G140" i="3"/>
  <c r="F140" i="3"/>
  <c r="E142" i="3" l="1"/>
  <c r="E143" i="3" l="1"/>
  <c r="F141" i="3"/>
  <c r="G141" i="3"/>
  <c r="E144" i="3" l="1"/>
  <c r="G142" i="3"/>
  <c r="F142" i="3"/>
  <c r="E145" i="3" l="1"/>
  <c r="G144" i="3" s="1"/>
  <c r="G143" i="3"/>
  <c r="F143" i="3"/>
  <c r="E146" i="3" l="1"/>
  <c r="F144" i="3"/>
  <c r="E147" i="3" l="1"/>
  <c r="G146" i="3" s="1"/>
  <c r="F145" i="3"/>
  <c r="G145" i="3"/>
  <c r="E148" i="3" l="1"/>
  <c r="G147" i="3"/>
  <c r="F147" i="3"/>
  <c r="F146" i="3"/>
  <c r="E149" i="3" l="1"/>
  <c r="G148" i="3" s="1"/>
  <c r="F148" i="3" l="1"/>
  <c r="E150" i="3"/>
  <c r="G149" i="3"/>
  <c r="F149" i="3"/>
  <c r="E151" i="3" l="1"/>
  <c r="G150" i="3" s="1"/>
  <c r="F150" i="3"/>
  <c r="E152" i="3" l="1"/>
  <c r="G151" i="3"/>
  <c r="F151" i="3"/>
  <c r="E153" i="3" l="1"/>
  <c r="G152" i="3"/>
  <c r="F152" i="3"/>
  <c r="E154" i="3" l="1"/>
  <c r="E155" i="3" l="1"/>
  <c r="F154" i="3"/>
  <c r="G154" i="3"/>
  <c r="G153" i="3"/>
  <c r="F153" i="3"/>
  <c r="E156" i="3" l="1"/>
  <c r="G155" i="3"/>
  <c r="F155" i="3"/>
  <c r="E157" i="3" l="1"/>
  <c r="E158" i="3" l="1"/>
  <c r="G157" i="3"/>
  <c r="F157" i="3"/>
  <c r="G156" i="3"/>
  <c r="F156" i="3"/>
  <c r="E159" i="3" l="1"/>
  <c r="G158" i="3" s="1"/>
  <c r="F158" i="3"/>
  <c r="E160" i="3" l="1"/>
  <c r="G159" i="3"/>
  <c r="F159" i="3"/>
  <c r="E161" i="3" l="1"/>
  <c r="F160" i="3"/>
  <c r="G160" i="3"/>
  <c r="E162" i="3" l="1"/>
  <c r="F161" i="3" s="1"/>
  <c r="G161" i="3" l="1"/>
  <c r="E163" i="3"/>
  <c r="F162" i="3"/>
  <c r="G162" i="3"/>
  <c r="E164" i="3" l="1"/>
  <c r="G163" i="3"/>
  <c r="F163" i="3"/>
  <c r="E165" i="3" l="1"/>
  <c r="G164" i="3"/>
  <c r="F164" i="3"/>
  <c r="E166" i="3" l="1"/>
  <c r="G165" i="3"/>
  <c r="F165" i="3"/>
  <c r="E167" i="3" l="1"/>
  <c r="G166" i="3"/>
  <c r="F166" i="3"/>
  <c r="E168" i="3" l="1"/>
  <c r="G167" i="3" s="1"/>
  <c r="F167" i="3"/>
  <c r="E169" i="3" l="1"/>
  <c r="F168" i="3"/>
  <c r="G168" i="3"/>
  <c r="E170" i="3" l="1"/>
  <c r="E171" i="3" l="1"/>
  <c r="F170" i="3"/>
  <c r="G170" i="3"/>
  <c r="F169" i="3"/>
  <c r="G169" i="3"/>
  <c r="E172" i="3" l="1"/>
  <c r="G171" i="3"/>
  <c r="F171" i="3"/>
  <c r="E173" i="3" l="1"/>
  <c r="F172" i="3"/>
  <c r="G172" i="3"/>
  <c r="E174" i="3" l="1"/>
  <c r="G173" i="3"/>
  <c r="E175" i="3" l="1"/>
  <c r="G174" i="3" s="1"/>
  <c r="F173" i="3"/>
  <c r="F174" i="3" l="1"/>
  <c r="E176" i="3"/>
  <c r="F175" i="3"/>
  <c r="G175" i="3"/>
  <c r="E177" i="3" l="1"/>
  <c r="F176" i="3"/>
  <c r="G176" i="3"/>
  <c r="E178" i="3" l="1"/>
  <c r="G177" i="3" s="1"/>
  <c r="F177" i="3"/>
  <c r="E179" i="3" l="1"/>
  <c r="F178" i="3" s="1"/>
  <c r="G178" i="3"/>
  <c r="E180" i="3" l="1"/>
  <c r="G179" i="3"/>
  <c r="F179" i="3"/>
  <c r="E181" i="3" l="1"/>
  <c r="F180" i="3"/>
  <c r="G180" i="3"/>
  <c r="E182" i="3" l="1"/>
  <c r="G181" i="3"/>
  <c r="E183" i="3" l="1"/>
  <c r="G182" i="3"/>
  <c r="F182" i="3"/>
  <c r="F181" i="3"/>
  <c r="E184" i="3" l="1"/>
  <c r="E185" i="3" l="1"/>
  <c r="G184" i="3"/>
  <c r="F184" i="3"/>
  <c r="G183" i="3"/>
  <c r="F183" i="3"/>
  <c r="E186" i="3" l="1"/>
  <c r="G185" i="3"/>
  <c r="F185" i="3"/>
  <c r="E187" i="3" l="1"/>
  <c r="E188" i="3" l="1"/>
  <c r="F187" i="3"/>
  <c r="G187" i="3"/>
  <c r="G186" i="3"/>
  <c r="F186" i="3"/>
  <c r="E189" i="3" l="1"/>
  <c r="E190" i="3" l="1"/>
  <c r="F188" i="3"/>
  <c r="G188" i="3"/>
  <c r="E191" i="3" l="1"/>
  <c r="G189" i="3"/>
  <c r="F189" i="3"/>
  <c r="E192" i="3" l="1"/>
  <c r="G190" i="3"/>
  <c r="F190" i="3"/>
  <c r="E193" i="3" l="1"/>
  <c r="G191" i="3"/>
  <c r="F191" i="3"/>
  <c r="E194" i="3" l="1"/>
  <c r="G192" i="3"/>
  <c r="F192" i="3"/>
  <c r="E195" i="3" l="1"/>
  <c r="F194" i="3" s="1"/>
  <c r="F193" i="3"/>
  <c r="G193" i="3"/>
  <c r="G194" i="3" l="1"/>
  <c r="E196" i="3"/>
  <c r="G195" i="3"/>
  <c r="F195" i="3"/>
  <c r="E197" i="3" l="1"/>
  <c r="G196" i="3"/>
  <c r="F196" i="3"/>
  <c r="E198" i="3" l="1"/>
  <c r="G197" i="3"/>
  <c r="E199" i="3" l="1"/>
  <c r="F197" i="3"/>
  <c r="E200" i="3" l="1"/>
  <c r="F198" i="3"/>
  <c r="G198" i="3"/>
  <c r="E201" i="3" l="1"/>
  <c r="G200" i="3"/>
  <c r="F200" i="3"/>
  <c r="F199" i="3"/>
  <c r="G199" i="3"/>
  <c r="E202" i="3" l="1"/>
  <c r="G201" i="3" s="1"/>
  <c r="E203" i="3" l="1"/>
  <c r="F201" i="3"/>
  <c r="E204" i="3" l="1"/>
  <c r="F203" i="3"/>
  <c r="G203" i="3"/>
  <c r="F202" i="3"/>
  <c r="G202" i="3"/>
  <c r="E205" i="3" l="1"/>
  <c r="E206" i="3" l="1"/>
  <c r="G205" i="3"/>
  <c r="F205" i="3"/>
  <c r="G204" i="3"/>
  <c r="F204" i="3"/>
  <c r="E207" i="3" l="1"/>
  <c r="E208" i="3" l="1"/>
  <c r="G207" i="3" s="1"/>
  <c r="F206" i="3"/>
  <c r="G206" i="3"/>
  <c r="F207" i="3" l="1"/>
  <c r="E209" i="3"/>
  <c r="E210" i="3" l="1"/>
  <c r="G208" i="3"/>
  <c r="F208" i="3"/>
  <c r="E211" i="3" l="1"/>
  <c r="G209" i="3"/>
  <c r="F209" i="3"/>
  <c r="E212" i="3" l="1"/>
  <c r="G210" i="3"/>
  <c r="F210" i="3"/>
  <c r="E213" i="3" l="1"/>
  <c r="G212" i="3"/>
  <c r="G211" i="3"/>
  <c r="F211" i="3"/>
  <c r="E214" i="3" l="1"/>
  <c r="F213" i="3" s="1"/>
  <c r="F212" i="3"/>
  <c r="E215" i="3" l="1"/>
  <c r="G213" i="3"/>
  <c r="E216" i="3" l="1"/>
  <c r="G215" i="3"/>
  <c r="F215" i="3"/>
  <c r="F214" i="3"/>
  <c r="G214" i="3"/>
  <c r="E217" i="3" l="1"/>
  <c r="F216" i="3" s="1"/>
  <c r="G216" i="3"/>
  <c r="E218" i="3" l="1"/>
  <c r="G217" i="3"/>
  <c r="F217" i="3"/>
  <c r="E219" i="3" l="1"/>
  <c r="F218" i="3"/>
  <c r="E220" i="3" l="1"/>
  <c r="G218" i="3"/>
  <c r="E221" i="3" l="1"/>
  <c r="F219" i="3"/>
  <c r="G219" i="3"/>
  <c r="E222" i="3" l="1"/>
  <c r="F221" i="3"/>
  <c r="G220" i="3"/>
  <c r="F220" i="3"/>
  <c r="E223" i="3" l="1"/>
  <c r="F222" i="3"/>
  <c r="G221" i="3"/>
  <c r="E224" i="3" l="1"/>
  <c r="F223" i="3" s="1"/>
  <c r="G222" i="3"/>
  <c r="F224" i="3" l="1"/>
  <c r="G224" i="3"/>
  <c r="H224" i="3" s="1"/>
  <c r="G223" i="3"/>
  <c r="I224" i="3" l="1"/>
  <c r="H223" i="3"/>
  <c r="H222" i="3" l="1"/>
  <c r="I223" i="3"/>
  <c r="H221" i="3" l="1"/>
  <c r="I222" i="3"/>
  <c r="H220" i="3" l="1"/>
  <c r="I221" i="3"/>
  <c r="H219" i="3" l="1"/>
  <c r="I220" i="3"/>
  <c r="H218" i="3" l="1"/>
  <c r="I219" i="3"/>
  <c r="H217" i="3" l="1"/>
  <c r="I218" i="3"/>
  <c r="H216" i="3" l="1"/>
  <c r="I217" i="3"/>
  <c r="H215" i="3" l="1"/>
  <c r="I216" i="3"/>
  <c r="H214" i="3" l="1"/>
  <c r="I215" i="3"/>
  <c r="H213" i="3" l="1"/>
  <c r="I214" i="3"/>
  <c r="H212" i="3" l="1"/>
  <c r="I213" i="3"/>
  <c r="H211" i="3" l="1"/>
  <c r="I212" i="3"/>
  <c r="H210" i="3" l="1"/>
  <c r="I211" i="3"/>
  <c r="H209" i="3" l="1"/>
  <c r="I210" i="3"/>
  <c r="H208" i="3" l="1"/>
  <c r="I209" i="3"/>
  <c r="H207" i="3" l="1"/>
  <c r="I208" i="3"/>
  <c r="H206" i="3" l="1"/>
  <c r="I207" i="3"/>
  <c r="H205" i="3" l="1"/>
  <c r="I206" i="3"/>
  <c r="H204" i="3" l="1"/>
  <c r="I205" i="3"/>
  <c r="H203" i="3" l="1"/>
  <c r="I204" i="3"/>
  <c r="H202" i="3" l="1"/>
  <c r="I203" i="3"/>
  <c r="H201" i="3" l="1"/>
  <c r="I202" i="3"/>
  <c r="H200" i="3" l="1"/>
  <c r="I201" i="3"/>
  <c r="H199" i="3" l="1"/>
  <c r="I200" i="3"/>
  <c r="H198" i="3" l="1"/>
  <c r="I199" i="3"/>
  <c r="H197" i="3" l="1"/>
  <c r="I198" i="3"/>
  <c r="H196" i="3" l="1"/>
  <c r="I197" i="3"/>
  <c r="H195" i="3" l="1"/>
  <c r="I196" i="3"/>
  <c r="H194" i="3" l="1"/>
  <c r="I195" i="3"/>
  <c r="H193" i="3" l="1"/>
  <c r="I194" i="3"/>
  <c r="H192" i="3" l="1"/>
  <c r="I193" i="3"/>
  <c r="H191" i="3" l="1"/>
  <c r="I192" i="3"/>
  <c r="H190" i="3" l="1"/>
  <c r="I191" i="3"/>
  <c r="H189" i="3" l="1"/>
  <c r="I190" i="3"/>
  <c r="H188" i="3" l="1"/>
  <c r="I189" i="3"/>
  <c r="H187" i="3" l="1"/>
  <c r="I188" i="3"/>
  <c r="H186" i="3" l="1"/>
  <c r="I187" i="3"/>
  <c r="H185" i="3" l="1"/>
  <c r="I186" i="3"/>
  <c r="H184" i="3" l="1"/>
  <c r="I185" i="3"/>
  <c r="H183" i="3" l="1"/>
  <c r="I184" i="3"/>
  <c r="H182" i="3" l="1"/>
  <c r="I183" i="3"/>
  <c r="H181" i="3" l="1"/>
  <c r="I182" i="3"/>
  <c r="H180" i="3" l="1"/>
  <c r="I181" i="3"/>
  <c r="H179" i="3" l="1"/>
  <c r="I180" i="3"/>
  <c r="H178" i="3" l="1"/>
  <c r="I179" i="3"/>
  <c r="H177" i="3" l="1"/>
  <c r="I178" i="3"/>
  <c r="H176" i="3" l="1"/>
  <c r="I177" i="3"/>
  <c r="H175" i="3" l="1"/>
  <c r="I176" i="3"/>
  <c r="H174" i="3" l="1"/>
  <c r="I175" i="3"/>
  <c r="H173" i="3" l="1"/>
  <c r="I174" i="3"/>
  <c r="H172" i="3" l="1"/>
  <c r="I173" i="3"/>
  <c r="H171" i="3" l="1"/>
  <c r="I172" i="3"/>
  <c r="H170" i="3" l="1"/>
  <c r="I171" i="3"/>
  <c r="H169" i="3" l="1"/>
  <c r="I170" i="3"/>
  <c r="H168" i="3" l="1"/>
  <c r="I169" i="3"/>
  <c r="H167" i="3" l="1"/>
  <c r="I168" i="3"/>
  <c r="H166" i="3" l="1"/>
  <c r="I167" i="3"/>
  <c r="H165" i="3" l="1"/>
  <c r="I166" i="3"/>
  <c r="H164" i="3" l="1"/>
  <c r="I165" i="3"/>
  <c r="H163" i="3" l="1"/>
  <c r="I164" i="3"/>
  <c r="H162" i="3" l="1"/>
  <c r="I163" i="3"/>
  <c r="H161" i="3" l="1"/>
  <c r="I162" i="3"/>
  <c r="H160" i="3" l="1"/>
  <c r="I161" i="3"/>
  <c r="H159" i="3" l="1"/>
  <c r="I160" i="3"/>
  <c r="H158" i="3" l="1"/>
  <c r="I159" i="3"/>
  <c r="H157" i="3" l="1"/>
  <c r="I158" i="3"/>
  <c r="H156" i="3" l="1"/>
  <c r="I157" i="3"/>
  <c r="H155" i="3" l="1"/>
  <c r="I156" i="3"/>
  <c r="H154" i="3" l="1"/>
  <c r="I155" i="3"/>
  <c r="H153" i="3" l="1"/>
  <c r="I154" i="3"/>
  <c r="H152" i="3" l="1"/>
  <c r="I153" i="3"/>
  <c r="H151" i="3" l="1"/>
  <c r="I152" i="3"/>
  <c r="H150" i="3" l="1"/>
  <c r="I151" i="3"/>
  <c r="H149" i="3" l="1"/>
  <c r="I150" i="3"/>
  <c r="H148" i="3" l="1"/>
  <c r="I149" i="3"/>
  <c r="H147" i="3" l="1"/>
  <c r="I148" i="3"/>
  <c r="H146" i="3" l="1"/>
  <c r="I147" i="3"/>
  <c r="H145" i="3" l="1"/>
  <c r="I146" i="3"/>
  <c r="H144" i="3" l="1"/>
  <c r="I145" i="3"/>
  <c r="H143" i="3" l="1"/>
  <c r="I144" i="3"/>
  <c r="H142" i="3" l="1"/>
  <c r="I143" i="3"/>
  <c r="H141" i="3" l="1"/>
  <c r="I142" i="3"/>
  <c r="H140" i="3" l="1"/>
  <c r="I141" i="3"/>
  <c r="H139" i="3" l="1"/>
  <c r="I140" i="3"/>
  <c r="H138" i="3" l="1"/>
  <c r="I139" i="3"/>
  <c r="H137" i="3" l="1"/>
  <c r="I138" i="3"/>
  <c r="H136" i="3" l="1"/>
  <c r="I137" i="3"/>
  <c r="H135" i="3" l="1"/>
  <c r="I136" i="3"/>
  <c r="H134" i="3" l="1"/>
  <c r="I135" i="3"/>
  <c r="H133" i="3" l="1"/>
  <c r="I134" i="3"/>
  <c r="H132" i="3" l="1"/>
  <c r="I133" i="3"/>
  <c r="H131" i="3" l="1"/>
  <c r="I132" i="3"/>
  <c r="H130" i="3" l="1"/>
  <c r="I131" i="3"/>
  <c r="H129" i="3" l="1"/>
  <c r="I130" i="3"/>
  <c r="H128" i="3" l="1"/>
  <c r="I129" i="3"/>
  <c r="H127" i="3" l="1"/>
  <c r="I128" i="3"/>
  <c r="H126" i="3" l="1"/>
  <c r="I127" i="3"/>
  <c r="H125" i="3" l="1"/>
  <c r="I126" i="3"/>
  <c r="H124" i="3" l="1"/>
  <c r="I125" i="3"/>
  <c r="H123" i="3" l="1"/>
  <c r="I124" i="3"/>
  <c r="H122" i="3" l="1"/>
  <c r="I123" i="3"/>
  <c r="H121" i="3" l="1"/>
  <c r="I122" i="3"/>
  <c r="H120" i="3" l="1"/>
  <c r="I121" i="3"/>
  <c r="H119" i="3" l="1"/>
  <c r="I120" i="3"/>
  <c r="H118" i="3" l="1"/>
  <c r="I119" i="3"/>
  <c r="H117" i="3" l="1"/>
  <c r="I118" i="3"/>
  <c r="H116" i="3" l="1"/>
  <c r="I116" i="3" s="1"/>
  <c r="I117" i="3"/>
</calcChain>
</file>

<file path=xl/sharedStrings.xml><?xml version="1.0" encoding="utf-8"?>
<sst xmlns="http://schemas.openxmlformats.org/spreadsheetml/2006/main" count="62" uniqueCount="42">
  <si>
    <t>Age (x)</t>
  </si>
  <si>
    <t>qx</t>
  </si>
  <si>
    <t>px</t>
  </si>
  <si>
    <t>lx</t>
  </si>
  <si>
    <t>dx</t>
  </si>
  <si>
    <t>L(x)</t>
  </si>
  <si>
    <t>T(x)</t>
  </si>
  <si>
    <t>e(x)</t>
  </si>
  <si>
    <t>Q.2</t>
  </si>
  <si>
    <t>Q.1</t>
  </si>
  <si>
    <t>a)</t>
  </si>
  <si>
    <t>i)q1=0.20</t>
  </si>
  <si>
    <t>ii)sold in second week=</t>
  </si>
  <si>
    <t>iii)unsold by 4th week=</t>
  </si>
  <si>
    <t>remaining/100</t>
  </si>
  <si>
    <t>b)</t>
  </si>
  <si>
    <t>l0=100</t>
  </si>
  <si>
    <t>t0=203.7</t>
  </si>
  <si>
    <t>total stock required for 500=</t>
  </si>
  <si>
    <t>price for the stock=</t>
  </si>
  <si>
    <t>i)Expected total no. of birds in aviray=4090.68</t>
  </si>
  <si>
    <t>ii)expected living between 1 and 4=</t>
  </si>
  <si>
    <t>iii)extra no. ofbirds to have the populationof total 5000 birds=</t>
  </si>
  <si>
    <t>(Appro)</t>
  </si>
  <si>
    <t>Q.3</t>
  </si>
  <si>
    <t>yr.</t>
  </si>
  <si>
    <t>e(x)=T(x)/lx</t>
  </si>
  <si>
    <t>Q4)</t>
  </si>
  <si>
    <t>x</t>
  </si>
  <si>
    <t>c^x</t>
  </si>
  <si>
    <t>c^x-1</t>
  </si>
  <si>
    <t>m(c^x-1)</t>
  </si>
  <si>
    <t>Ax</t>
  </si>
  <si>
    <t>(-Ax-m(c^x-1))</t>
  </si>
  <si>
    <t>S(x)=exp(M42)</t>
  </si>
  <si>
    <t>S(x+1)</t>
  </si>
  <si>
    <t>A</t>
  </si>
  <si>
    <t>B</t>
  </si>
  <si>
    <t>C</t>
  </si>
  <si>
    <t>m</t>
  </si>
  <si>
    <t>P(x)</t>
  </si>
  <si>
    <t>l(x)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</si>
</sst>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7"/>
  <sheetViews>
    <sheetView tabSelected="1" zoomScale="89" workbookViewId="0">
      <selection activeCell="R10" sqref="R10"/>
    </sheetView>
  </sheetViews>
  <sheetFormatPr defaultRowHeight="14.4" x14ac:dyDescent="0.3"/>
  <sheetData>
    <row r="2" spans="1:20" x14ac:dyDescent="0.3">
      <c r="A2" t="s">
        <v>8</v>
      </c>
      <c r="J2" t="s">
        <v>9</v>
      </c>
    </row>
    <row r="4" spans="1:20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Q4" t="s">
        <v>7</v>
      </c>
    </row>
    <row r="5" spans="1:20" x14ac:dyDescent="0.3">
      <c r="A5">
        <v>0</v>
      </c>
      <c r="B5">
        <v>0.3</v>
      </c>
      <c r="C5">
        <f>1-B5</f>
        <v>0.7</v>
      </c>
      <c r="D5">
        <v>1500</v>
      </c>
      <c r="E5">
        <f>D5-D6</f>
        <v>450</v>
      </c>
      <c r="F5">
        <f>(D5+D6)/2</f>
        <v>1275</v>
      </c>
      <c r="G5">
        <f>G6+F5</f>
        <v>4090.68</v>
      </c>
      <c r="H5">
        <f>G5/D5</f>
        <v>2.7271199999999998</v>
      </c>
      <c r="J5">
        <v>0</v>
      </c>
      <c r="K5">
        <v>0.2</v>
      </c>
      <c r="L5">
        <f>1-K5</f>
        <v>0.8</v>
      </c>
      <c r="M5">
        <v>100</v>
      </c>
      <c r="N5">
        <f>M5-M6</f>
        <v>20</v>
      </c>
      <c r="O5">
        <f>(M5+M6)/2</f>
        <v>90</v>
      </c>
      <c r="P5">
        <f>P6+O5</f>
        <v>203.7</v>
      </c>
      <c r="Q5">
        <f>P5/M5</f>
        <v>2.0369999999999999</v>
      </c>
    </row>
    <row r="6" spans="1:20" x14ac:dyDescent="0.3">
      <c r="A6">
        <v>1</v>
      </c>
      <c r="B6">
        <v>0.1</v>
      </c>
      <c r="C6">
        <f>1-B6</f>
        <v>0.9</v>
      </c>
      <c r="D6">
        <f>D5*C5</f>
        <v>1050</v>
      </c>
      <c r="E6">
        <f>D6-D7</f>
        <v>105</v>
      </c>
      <c r="F6">
        <f>(D6+D7)/2</f>
        <v>997.5</v>
      </c>
      <c r="G6">
        <f>G7+F6</f>
        <v>2815.68</v>
      </c>
      <c r="H6">
        <f>G6/D6</f>
        <v>2.6816</v>
      </c>
      <c r="J6">
        <v>1</v>
      </c>
      <c r="K6">
        <f>45/100</f>
        <v>0.45</v>
      </c>
      <c r="L6">
        <f t="shared" ref="L6:L9" si="0">1-K6</f>
        <v>0.55000000000000004</v>
      </c>
      <c r="M6">
        <f>M5*L5</f>
        <v>80</v>
      </c>
      <c r="N6">
        <f t="shared" ref="N6:N9" si="1">M6-M7</f>
        <v>36</v>
      </c>
      <c r="O6">
        <f t="shared" ref="O6:O9" si="2">(M6+M7)/2</f>
        <v>62</v>
      </c>
      <c r="P6">
        <f>P7+O6</f>
        <v>113.7</v>
      </c>
      <c r="Q6">
        <f t="shared" ref="Q6:Q9" si="3">P6/M6</f>
        <v>1.4212500000000001</v>
      </c>
    </row>
    <row r="7" spans="1:20" x14ac:dyDescent="0.3">
      <c r="A7">
        <v>2</v>
      </c>
      <c r="B7">
        <v>0.2</v>
      </c>
      <c r="C7">
        <f t="shared" ref="C7:C10" si="4">1-B7</f>
        <v>0.8</v>
      </c>
      <c r="D7">
        <f>D6*C6</f>
        <v>945</v>
      </c>
      <c r="E7">
        <f>D7-D8</f>
        <v>189</v>
      </c>
      <c r="F7">
        <f>(D7+D8)/2</f>
        <v>850.5</v>
      </c>
      <c r="G7">
        <f>G8+F7</f>
        <v>1818.1799999999998</v>
      </c>
      <c r="H7">
        <f t="shared" ref="H7:H10" si="5">G7/D7</f>
        <v>1.9239999999999999</v>
      </c>
      <c r="J7">
        <v>2</v>
      </c>
      <c r="K7">
        <v>0.5</v>
      </c>
      <c r="L7">
        <f t="shared" si="0"/>
        <v>0.5</v>
      </c>
      <c r="M7">
        <f t="shared" ref="M7:M8" si="6">M6*L6</f>
        <v>44</v>
      </c>
      <c r="N7">
        <f t="shared" si="1"/>
        <v>22</v>
      </c>
      <c r="O7">
        <f t="shared" si="2"/>
        <v>33</v>
      </c>
      <c r="P7">
        <f>P8+O7</f>
        <v>51.7</v>
      </c>
      <c r="Q7">
        <f t="shared" si="3"/>
        <v>1.175</v>
      </c>
    </row>
    <row r="8" spans="1:20" x14ac:dyDescent="0.3">
      <c r="A8">
        <v>3</v>
      </c>
      <c r="B8">
        <v>0.4</v>
      </c>
      <c r="C8">
        <f t="shared" si="4"/>
        <v>0.6</v>
      </c>
      <c r="D8">
        <f t="shared" ref="D8:D10" si="7">D7*C7</f>
        <v>756</v>
      </c>
      <c r="E8">
        <f t="shared" ref="E8:E10" si="8">D8-D9</f>
        <v>302.40000000000003</v>
      </c>
      <c r="F8">
        <f t="shared" ref="F8:F9" si="9">(D8+D9)/2</f>
        <v>604.79999999999995</v>
      </c>
      <c r="G8">
        <f>G9+F8</f>
        <v>967.68</v>
      </c>
      <c r="H8">
        <f>G8/D8</f>
        <v>1.28</v>
      </c>
      <c r="J8">
        <v>3</v>
      </c>
      <c r="K8">
        <v>0.65</v>
      </c>
      <c r="L8">
        <f t="shared" si="0"/>
        <v>0.35</v>
      </c>
      <c r="M8">
        <f t="shared" si="6"/>
        <v>22</v>
      </c>
      <c r="N8">
        <f t="shared" si="1"/>
        <v>14.3</v>
      </c>
      <c r="O8">
        <f>(M8+M9)/2</f>
        <v>14.85</v>
      </c>
      <c r="P8">
        <f>P9+O8</f>
        <v>18.7</v>
      </c>
      <c r="Q8">
        <f t="shared" si="3"/>
        <v>0.85</v>
      </c>
    </row>
    <row r="9" spans="1:20" x14ac:dyDescent="0.3">
      <c r="A9">
        <v>4</v>
      </c>
      <c r="B9">
        <v>0.7</v>
      </c>
      <c r="C9">
        <f t="shared" si="4"/>
        <v>0.30000000000000004</v>
      </c>
      <c r="D9">
        <f t="shared" si="7"/>
        <v>453.59999999999997</v>
      </c>
      <c r="E9">
        <f t="shared" si="8"/>
        <v>317.52</v>
      </c>
      <c r="F9">
        <f t="shared" si="9"/>
        <v>294.83999999999997</v>
      </c>
      <c r="G9">
        <f>G10+F9</f>
        <v>362.88</v>
      </c>
      <c r="H9">
        <f t="shared" si="5"/>
        <v>0.8</v>
      </c>
      <c r="J9">
        <v>4</v>
      </c>
      <c r="K9">
        <v>1</v>
      </c>
      <c r="L9">
        <f t="shared" si="0"/>
        <v>0</v>
      </c>
      <c r="M9">
        <f>M8*L8</f>
        <v>7.6999999999999993</v>
      </c>
      <c r="N9">
        <f t="shared" si="1"/>
        <v>7.6999999999999993</v>
      </c>
      <c r="O9">
        <f t="shared" si="2"/>
        <v>3.8499999999999996</v>
      </c>
      <c r="P9">
        <f>O9</f>
        <v>3.8499999999999996</v>
      </c>
      <c r="Q9">
        <f t="shared" si="3"/>
        <v>0.5</v>
      </c>
    </row>
    <row r="10" spans="1:20" x14ac:dyDescent="0.3">
      <c r="A10">
        <v>5</v>
      </c>
      <c r="B10">
        <v>1</v>
      </c>
      <c r="C10">
        <f t="shared" si="4"/>
        <v>0</v>
      </c>
      <c r="D10">
        <f t="shared" si="7"/>
        <v>136.08000000000001</v>
      </c>
      <c r="E10">
        <f t="shared" si="8"/>
        <v>136.08000000000001</v>
      </c>
      <c r="F10">
        <f>(D10+D11)/2</f>
        <v>68.040000000000006</v>
      </c>
      <c r="G10">
        <f>F10</f>
        <v>68.040000000000006</v>
      </c>
      <c r="H10">
        <f t="shared" si="5"/>
        <v>0.5</v>
      </c>
    </row>
    <row r="12" spans="1:20" x14ac:dyDescent="0.3">
      <c r="J12" t="s">
        <v>10</v>
      </c>
      <c r="K12" t="s">
        <v>11</v>
      </c>
    </row>
    <row r="13" spans="1:20" x14ac:dyDescent="0.3">
      <c r="K13" t="s">
        <v>12</v>
      </c>
      <c r="N13">
        <f>L5*K6</f>
        <v>0.36000000000000004</v>
      </c>
    </row>
    <row r="14" spans="1:20" x14ac:dyDescent="0.3">
      <c r="K14" t="s">
        <v>13</v>
      </c>
      <c r="M14" t="s">
        <v>14</v>
      </c>
      <c r="N14">
        <f>7.7/100</f>
        <v>7.6999999999999999E-2</v>
      </c>
    </row>
    <row r="15" spans="1:20" x14ac:dyDescent="0.3">
      <c r="A15" t="s">
        <v>20</v>
      </c>
      <c r="F15">
        <f>4091</f>
        <v>4091</v>
      </c>
      <c r="G15" t="s">
        <v>23</v>
      </c>
    </row>
    <row r="16" spans="1:20" x14ac:dyDescent="0.3">
      <c r="A16" t="s">
        <v>21</v>
      </c>
      <c r="E16">
        <f>G6-G9</f>
        <v>2452.7999999999997</v>
      </c>
      <c r="J16" t="s">
        <v>15</v>
      </c>
      <c r="K16" t="s">
        <v>16</v>
      </c>
      <c r="L16" t="s">
        <v>17</v>
      </c>
      <c r="M16" t="s">
        <v>18</v>
      </c>
      <c r="P16">
        <f>5*P5</f>
        <v>1018.5</v>
      </c>
      <c r="R16" t="s">
        <v>19</v>
      </c>
      <c r="T16">
        <f>P16*25</f>
        <v>25462.5</v>
      </c>
    </row>
    <row r="17" spans="1:7" x14ac:dyDescent="0.3">
      <c r="A17" t="s">
        <v>22</v>
      </c>
      <c r="G17">
        <f>(5000*1500)/F15</f>
        <v>1833.2925934979223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zoomScale="105" workbookViewId="0">
      <selection activeCell="G15" sqref="G15"/>
    </sheetView>
  </sheetViews>
  <sheetFormatPr defaultRowHeight="14.4" x14ac:dyDescent="0.3"/>
  <cols>
    <col min="8" max="8" width="10.33203125" bestFit="1" customWidth="1"/>
  </cols>
  <sheetData>
    <row r="1" spans="1:8" x14ac:dyDescent="0.3">
      <c r="A1" t="s">
        <v>24</v>
      </c>
    </row>
    <row r="2" spans="1:8" x14ac:dyDescent="0.3">
      <c r="A2" t="s">
        <v>25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26</v>
      </c>
    </row>
    <row r="3" spans="1:8" x14ac:dyDescent="0.3">
      <c r="A3">
        <v>0</v>
      </c>
      <c r="B3">
        <v>0.1</v>
      </c>
      <c r="C3">
        <f>1-B3</f>
        <v>0.9</v>
      </c>
      <c r="D3">
        <v>1000</v>
      </c>
      <c r="E3">
        <f>D3-D4</f>
        <v>100</v>
      </c>
      <c r="F3">
        <f>(D3+D4)/2</f>
        <v>950</v>
      </c>
      <c r="G3">
        <f>G4+F3</f>
        <v>3160.2156799999998</v>
      </c>
      <c r="H3">
        <f>G3/D3</f>
        <v>3.1602156799999999</v>
      </c>
    </row>
    <row r="4" spans="1:8" x14ac:dyDescent="0.3">
      <c r="A4">
        <v>1</v>
      </c>
      <c r="B4">
        <v>0.2</v>
      </c>
      <c r="C4">
        <f t="shared" ref="C4:C12" si="0">1-B4</f>
        <v>0.8</v>
      </c>
      <c r="D4">
        <f>D3*C3</f>
        <v>900</v>
      </c>
      <c r="E4">
        <f>D4-D5</f>
        <v>180</v>
      </c>
      <c r="F4">
        <f t="shared" ref="F4:F12" si="1">(D4+D5)/2</f>
        <v>810</v>
      </c>
      <c r="G4">
        <f t="shared" ref="G4:G11" si="2">G5+F4</f>
        <v>2210.2156799999998</v>
      </c>
      <c r="H4">
        <f>G4/D4</f>
        <v>2.4557951999999998</v>
      </c>
    </row>
    <row r="5" spans="1:8" x14ac:dyDescent="0.3">
      <c r="A5">
        <v>2</v>
      </c>
      <c r="B5">
        <v>0.3</v>
      </c>
      <c r="C5">
        <f t="shared" si="0"/>
        <v>0.7</v>
      </c>
      <c r="D5">
        <f t="shared" ref="D5:D12" si="3">D4*C4</f>
        <v>720</v>
      </c>
      <c r="E5">
        <f t="shared" ref="E5:E12" si="4">D5-D6</f>
        <v>216.00000000000006</v>
      </c>
      <c r="F5">
        <f t="shared" si="1"/>
        <v>612</v>
      </c>
      <c r="G5">
        <f t="shared" si="2"/>
        <v>1400.2156799999998</v>
      </c>
      <c r="H5">
        <f t="shared" ref="H5:H12" si="5">G5/D5</f>
        <v>1.9447439999999998</v>
      </c>
    </row>
    <row r="6" spans="1:8" x14ac:dyDescent="0.3">
      <c r="A6">
        <v>3</v>
      </c>
      <c r="B6">
        <v>0.4</v>
      </c>
      <c r="C6">
        <f t="shared" si="0"/>
        <v>0.6</v>
      </c>
      <c r="D6">
        <f t="shared" si="3"/>
        <v>503.99999999999994</v>
      </c>
      <c r="E6">
        <f t="shared" si="4"/>
        <v>201.59999999999997</v>
      </c>
      <c r="F6">
        <f t="shared" si="1"/>
        <v>403.19999999999993</v>
      </c>
      <c r="G6">
        <f t="shared" si="2"/>
        <v>788.21567999999991</v>
      </c>
      <c r="H6">
        <f t="shared" si="5"/>
        <v>1.56392</v>
      </c>
    </row>
    <row r="7" spans="1:8" x14ac:dyDescent="0.3">
      <c r="A7">
        <v>4</v>
      </c>
      <c r="B7">
        <v>0.5</v>
      </c>
      <c r="C7">
        <f t="shared" si="0"/>
        <v>0.5</v>
      </c>
      <c r="D7">
        <f t="shared" si="3"/>
        <v>302.39999999999998</v>
      </c>
      <c r="E7">
        <f t="shared" si="4"/>
        <v>151.19999999999999</v>
      </c>
      <c r="F7">
        <f t="shared" si="1"/>
        <v>226.79999999999998</v>
      </c>
      <c r="G7">
        <f t="shared" si="2"/>
        <v>385.01567999999997</v>
      </c>
      <c r="H7">
        <f t="shared" si="5"/>
        <v>1.2732000000000001</v>
      </c>
    </row>
    <row r="8" spans="1:8" x14ac:dyDescent="0.3">
      <c r="A8">
        <v>5</v>
      </c>
      <c r="B8">
        <v>0.6</v>
      </c>
      <c r="C8">
        <f t="shared" si="0"/>
        <v>0.4</v>
      </c>
      <c r="D8">
        <f t="shared" si="3"/>
        <v>151.19999999999999</v>
      </c>
      <c r="E8">
        <f t="shared" si="4"/>
        <v>90.72</v>
      </c>
      <c r="F8">
        <f t="shared" si="1"/>
        <v>105.83999999999999</v>
      </c>
      <c r="G8">
        <f t="shared" si="2"/>
        <v>158.21567999999999</v>
      </c>
      <c r="H8">
        <f t="shared" si="5"/>
        <v>1.0464</v>
      </c>
    </row>
    <row r="9" spans="1:8" x14ac:dyDescent="0.3">
      <c r="A9">
        <v>6</v>
      </c>
      <c r="B9">
        <v>0.7</v>
      </c>
      <c r="C9">
        <f t="shared" si="0"/>
        <v>0.30000000000000004</v>
      </c>
      <c r="D9">
        <f t="shared" si="3"/>
        <v>60.48</v>
      </c>
      <c r="E9">
        <f t="shared" si="4"/>
        <v>42.335999999999999</v>
      </c>
      <c r="F9">
        <f t="shared" si="1"/>
        <v>39.311999999999998</v>
      </c>
      <c r="G9">
        <f t="shared" si="2"/>
        <v>52.375679999999996</v>
      </c>
      <c r="H9">
        <f t="shared" si="5"/>
        <v>0.86599999999999999</v>
      </c>
    </row>
    <row r="10" spans="1:8" x14ac:dyDescent="0.3">
      <c r="A10">
        <v>7</v>
      </c>
      <c r="B10">
        <v>0.8</v>
      </c>
      <c r="C10">
        <f t="shared" si="0"/>
        <v>0.19999999999999996</v>
      </c>
      <c r="D10">
        <f t="shared" si="3"/>
        <v>18.144000000000002</v>
      </c>
      <c r="E10">
        <f t="shared" si="4"/>
        <v>14.515200000000002</v>
      </c>
      <c r="F10">
        <f t="shared" si="1"/>
        <v>10.8864</v>
      </c>
      <c r="G10">
        <f t="shared" si="2"/>
        <v>13.06368</v>
      </c>
      <c r="H10">
        <f t="shared" si="5"/>
        <v>0.71999999999999986</v>
      </c>
    </row>
    <row r="11" spans="1:8" x14ac:dyDescent="0.3">
      <c r="A11">
        <v>8</v>
      </c>
      <c r="B11">
        <v>0.9</v>
      </c>
      <c r="C11">
        <f t="shared" si="0"/>
        <v>9.9999999999999978E-2</v>
      </c>
      <c r="D11">
        <f t="shared" si="3"/>
        <v>3.6287999999999996</v>
      </c>
      <c r="E11">
        <f t="shared" si="4"/>
        <v>3.2659199999999995</v>
      </c>
      <c r="F11">
        <f t="shared" si="1"/>
        <v>1.9958399999999998</v>
      </c>
      <c r="G11">
        <f t="shared" si="2"/>
        <v>2.1772799999999997</v>
      </c>
      <c r="H11">
        <f t="shared" si="5"/>
        <v>0.6</v>
      </c>
    </row>
    <row r="12" spans="1:8" x14ac:dyDescent="0.3">
      <c r="A12">
        <v>9</v>
      </c>
      <c r="B12">
        <v>1</v>
      </c>
      <c r="C12">
        <f t="shared" si="0"/>
        <v>0</v>
      </c>
      <c r="D12">
        <f t="shared" si="3"/>
        <v>0.36287999999999987</v>
      </c>
      <c r="E12">
        <f t="shared" si="4"/>
        <v>0.36287999999999987</v>
      </c>
      <c r="F12">
        <f t="shared" si="1"/>
        <v>0.18143999999999993</v>
      </c>
      <c r="G12">
        <f>F12</f>
        <v>0.18143999999999993</v>
      </c>
      <c r="H12">
        <f t="shared" si="5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24"/>
  <sheetViews>
    <sheetView zoomScale="101" workbookViewId="0">
      <selection activeCell="M6" sqref="M6"/>
    </sheetView>
  </sheetViews>
  <sheetFormatPr defaultRowHeight="14.4" x14ac:dyDescent="0.3"/>
  <cols>
    <col min="3" max="7" width="11.77734375" bestFit="1" customWidth="1"/>
    <col min="8" max="8" width="19.21875" customWidth="1"/>
    <col min="9" max="9" width="12.77734375" bestFit="1" customWidth="1"/>
    <col min="10" max="10" width="13" bestFit="1" customWidth="1"/>
    <col min="11" max="11" width="11.77734375" bestFit="1" customWidth="1"/>
  </cols>
  <sheetData>
    <row r="2" spans="2:11" x14ac:dyDescent="0.3">
      <c r="B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</row>
    <row r="3" spans="2:11" x14ac:dyDescent="0.3">
      <c r="D3">
        <v>0</v>
      </c>
      <c r="E3">
        <f>(1.096478196)^D3</f>
        <v>1</v>
      </c>
      <c r="F3">
        <f>E3-1</f>
        <v>0</v>
      </c>
      <c r="G3">
        <f>0.00125*F3</f>
        <v>0</v>
      </c>
      <c r="H3">
        <f>0.007*D3</f>
        <v>0</v>
      </c>
      <c r="I3">
        <f>(-H3-G3)</f>
        <v>0</v>
      </c>
      <c r="J3">
        <f>EXP(I3)</f>
        <v>1</v>
      </c>
      <c r="K3">
        <f>J4</f>
        <v>0.99917973885325262</v>
      </c>
    </row>
    <row r="4" spans="2:11" x14ac:dyDescent="0.3">
      <c r="B4" t="s">
        <v>36</v>
      </c>
      <c r="C4">
        <v>6.9999999999999999E-4</v>
      </c>
      <c r="D4">
        <v>1</v>
      </c>
      <c r="E4">
        <f>(1.096478196)^D4</f>
        <v>1.0964781960000001</v>
      </c>
      <c r="F4">
        <f>E4-1</f>
        <v>9.6478196000000072E-2</v>
      </c>
      <c r="G4">
        <f>0.00125*F4</f>
        <v>1.205977450000001E-4</v>
      </c>
      <c r="H4">
        <f>0.0007*D4</f>
        <v>6.9999999999999999E-4</v>
      </c>
      <c r="I4">
        <f>(-H4-G4)</f>
        <v>-8.2059774500000012E-4</v>
      </c>
      <c r="J4">
        <f>EXP(I4)</f>
        <v>0.99917973885325262</v>
      </c>
      <c r="K4">
        <f>J5</f>
        <v>0.99834853462928619</v>
      </c>
    </row>
    <row r="5" spans="2:11" x14ac:dyDescent="0.3">
      <c r="B5" t="s">
        <v>37</v>
      </c>
      <c r="C5">
        <v>1.1510000000000001E-4</v>
      </c>
      <c r="D5">
        <v>2</v>
      </c>
      <c r="E5">
        <f t="shared" ref="E5:E67" si="0">(1.096478196)^D5</f>
        <v>1.2022644343034146</v>
      </c>
      <c r="F5">
        <f t="shared" ref="F5:F67" si="1">E5-1</f>
        <v>0.20226443430341456</v>
      </c>
      <c r="G5">
        <f t="shared" ref="G5:G67" si="2">0.00125*F5</f>
        <v>2.5283054287926824E-4</v>
      </c>
      <c r="H5">
        <f t="shared" ref="H5:H68" si="3">0.0007*D5</f>
        <v>1.4E-3</v>
      </c>
      <c r="I5">
        <f t="shared" ref="I5:I68" si="4">(-H5-G5)</f>
        <v>-1.6528305428792681E-3</v>
      </c>
      <c r="J5">
        <f t="shared" ref="J5:J67" si="5">EXP(I5)</f>
        <v>0.99834853462928619</v>
      </c>
      <c r="K5">
        <f t="shared" ref="K5:K68" si="6">J6</f>
        <v>0.99750529603638871</v>
      </c>
    </row>
    <row r="6" spans="2:11" x14ac:dyDescent="0.3">
      <c r="B6" t="s">
        <v>38</v>
      </c>
      <c r="C6">
        <f>E4</f>
        <v>1.0964781960000001</v>
      </c>
      <c r="D6">
        <v>3</v>
      </c>
      <c r="E6">
        <f t="shared" si="0"/>
        <v>1.3182567380399686</v>
      </c>
      <c r="F6">
        <f t="shared" si="1"/>
        <v>0.31825673803996857</v>
      </c>
      <c r="G6">
        <f>0.00125*F6</f>
        <v>3.978209225499607E-4</v>
      </c>
      <c r="H6">
        <f t="shared" si="3"/>
        <v>2.0999999999999999E-3</v>
      </c>
      <c r="I6">
        <f t="shared" si="4"/>
        <v>-2.4978209225499605E-3</v>
      </c>
      <c r="J6">
        <f t="shared" si="5"/>
        <v>0.99750529603638871</v>
      </c>
      <c r="K6">
        <f t="shared" si="6"/>
        <v>0.99664882804082489</v>
      </c>
    </row>
    <row r="7" spans="2:11" x14ac:dyDescent="0.3">
      <c r="B7" t="s">
        <v>39</v>
      </c>
      <c r="C7">
        <v>1.25E-3</v>
      </c>
      <c r="D7">
        <v>4</v>
      </c>
      <c r="E7">
        <f t="shared" si="0"/>
        <v>1.4454397699909094</v>
      </c>
      <c r="F7">
        <f t="shared" si="1"/>
        <v>0.4454397699909094</v>
      </c>
      <c r="G7">
        <f t="shared" si="2"/>
        <v>5.5679971248863674E-4</v>
      </c>
      <c r="H7">
        <f t="shared" si="3"/>
        <v>2.8E-3</v>
      </c>
      <c r="I7">
        <f t="shared" si="4"/>
        <v>-3.3567997124886368E-3</v>
      </c>
      <c r="J7">
        <f t="shared" si="5"/>
        <v>0.99664882804082489</v>
      </c>
      <c r="K7">
        <f t="shared" si="6"/>
        <v>0.99577782207294696</v>
      </c>
    </row>
    <row r="8" spans="2:11" x14ac:dyDescent="0.3">
      <c r="D8">
        <v>5</v>
      </c>
      <c r="E8">
        <f t="shared" si="0"/>
        <v>1.5848931914262874</v>
      </c>
      <c r="F8">
        <f t="shared" si="1"/>
        <v>0.58489319142628737</v>
      </c>
      <c r="G8">
        <f t="shared" si="2"/>
        <v>7.3111648928285921E-4</v>
      </c>
      <c r="H8">
        <f t="shared" si="3"/>
        <v>3.5000000000000001E-3</v>
      </c>
      <c r="I8">
        <f t="shared" si="4"/>
        <v>-4.2311164892828591E-3</v>
      </c>
      <c r="J8">
        <f t="shared" si="5"/>
        <v>0.99577782207294696</v>
      </c>
      <c r="K8">
        <f t="shared" si="6"/>
        <v>0.99489084532310923</v>
      </c>
    </row>
    <row r="9" spans="2:11" x14ac:dyDescent="0.3">
      <c r="D9">
        <v>6</v>
      </c>
      <c r="E9">
        <f t="shared" si="0"/>
        <v>1.7378008273877783</v>
      </c>
      <c r="F9">
        <f t="shared" si="1"/>
        <v>0.7378008273877783</v>
      </c>
      <c r="G9">
        <f t="shared" si="2"/>
        <v>9.2225103423472293E-4</v>
      </c>
      <c r="H9">
        <f t="shared" si="3"/>
        <v>4.1999999999999997E-3</v>
      </c>
      <c r="I9">
        <f t="shared" si="4"/>
        <v>-5.1222510342347222E-3</v>
      </c>
      <c r="J9">
        <f t="shared" si="5"/>
        <v>0.99489084532310923</v>
      </c>
      <c r="K9">
        <f t="shared" si="6"/>
        <v>0.99398632904571693</v>
      </c>
    </row>
    <row r="10" spans="2:11" x14ac:dyDescent="0.3">
      <c r="D10">
        <v>7</v>
      </c>
      <c r="E10">
        <f t="shared" si="0"/>
        <v>1.9054607162214587</v>
      </c>
      <c r="F10">
        <f t="shared" si="1"/>
        <v>0.90546071622145874</v>
      </c>
      <c r="G10">
        <f t="shared" si="2"/>
        <v>1.1318258952768235E-3</v>
      </c>
      <c r="H10">
        <f t="shared" si="3"/>
        <v>4.8999999999999998E-3</v>
      </c>
      <c r="I10">
        <f t="shared" si="4"/>
        <v>-6.0318258952768234E-3</v>
      </c>
      <c r="J10">
        <f t="shared" si="5"/>
        <v>0.99398632904571693</v>
      </c>
      <c r="K10">
        <f t="shared" si="6"/>
        <v>0.9930625557830155</v>
      </c>
    </row>
    <row r="11" spans="2:11" x14ac:dyDescent="0.3">
      <c r="D11">
        <v>8</v>
      </c>
      <c r="E11">
        <f t="shared" si="0"/>
        <v>2.0892961286713732</v>
      </c>
      <c r="F11">
        <f t="shared" si="1"/>
        <v>1.0892961286713732</v>
      </c>
      <c r="G11">
        <f t="shared" si="2"/>
        <v>1.3616201608392165E-3</v>
      </c>
      <c r="H11">
        <f t="shared" si="3"/>
        <v>5.5999999999999999E-3</v>
      </c>
      <c r="I11">
        <f t="shared" si="4"/>
        <v>-6.9616201608392169E-3</v>
      </c>
      <c r="J11">
        <f t="shared" si="5"/>
        <v>0.9930625557830155</v>
      </c>
      <c r="K11">
        <f t="shared" si="6"/>
        <v>0.99211764541307101</v>
      </c>
    </row>
    <row r="12" spans="2:11" x14ac:dyDescent="0.3">
      <c r="D12">
        <v>9</v>
      </c>
      <c r="E12">
        <f t="shared" si="0"/>
        <v>2.2908676500753713</v>
      </c>
      <c r="F12">
        <f t="shared" si="1"/>
        <v>1.2908676500753713</v>
      </c>
      <c r="G12">
        <f t="shared" si="2"/>
        <v>1.6135845625942142E-3</v>
      </c>
      <c r="H12">
        <f t="shared" si="3"/>
        <v>6.3E-3</v>
      </c>
      <c r="I12">
        <f t="shared" si="4"/>
        <v>-7.9135845625942138E-3</v>
      </c>
      <c r="J12">
        <f t="shared" si="5"/>
        <v>0.99211764541307101</v>
      </c>
      <c r="K12">
        <f t="shared" si="6"/>
        <v>0.99114953991881305</v>
      </c>
    </row>
    <row r="13" spans="2:11" x14ac:dyDescent="0.3">
      <c r="D13">
        <v>10</v>
      </c>
      <c r="E13">
        <f t="shared" si="0"/>
        <v>2.5118864282294027</v>
      </c>
      <c r="F13">
        <f t="shared" si="1"/>
        <v>1.5118864282294027</v>
      </c>
      <c r="G13">
        <f t="shared" si="2"/>
        <v>1.8898580352867535E-3</v>
      </c>
      <c r="H13">
        <f t="shared" si="3"/>
        <v>7.0000000000000001E-3</v>
      </c>
      <c r="I13">
        <f t="shared" si="4"/>
        <v>-8.8898580352867532E-3</v>
      </c>
      <c r="J13">
        <f t="shared" si="5"/>
        <v>0.99114953991881305</v>
      </c>
      <c r="K13">
        <f>J14</f>
        <v>0.99015598676701466</v>
      </c>
    </row>
    <row r="14" spans="2:11" x14ac:dyDescent="0.3">
      <c r="D14">
        <v>11</v>
      </c>
      <c r="E14">
        <f t="shared" si="0"/>
        <v>2.754228699381859</v>
      </c>
      <c r="F14">
        <f t="shared" si="1"/>
        <v>1.754228699381859</v>
      </c>
      <c r="G14">
        <f t="shared" si="2"/>
        <v>2.1927858742273238E-3</v>
      </c>
      <c r="H14">
        <f t="shared" si="3"/>
        <v>7.7000000000000002E-3</v>
      </c>
      <c r="I14">
        <f t="shared" si="4"/>
        <v>-9.8927858742273236E-3</v>
      </c>
      <c r="J14">
        <f t="shared" si="5"/>
        <v>0.99015598676701466</v>
      </c>
      <c r="K14">
        <f t="shared" si="6"/>
        <v>0.98913452077769903</v>
      </c>
    </row>
    <row r="15" spans="2:11" x14ac:dyDescent="0.3">
      <c r="D15">
        <v>12</v>
      </c>
      <c r="E15">
        <f t="shared" si="0"/>
        <v>3.0199517156696469</v>
      </c>
      <c r="F15">
        <f t="shared" si="1"/>
        <v>2.0199517156696469</v>
      </c>
      <c r="G15">
        <f t="shared" si="2"/>
        <v>2.5249396445870586E-3</v>
      </c>
      <c r="H15">
        <f t="shared" si="3"/>
        <v>8.3999999999999995E-3</v>
      </c>
      <c r="I15">
        <f t="shared" si="4"/>
        <v>-1.0924939644587059E-2</v>
      </c>
      <c r="J15">
        <f t="shared" si="5"/>
        <v>0.98913452077769903</v>
      </c>
      <c r="K15">
        <f t="shared" si="6"/>
        <v>0.98808244435571269</v>
      </c>
    </row>
    <row r="16" spans="2:11" x14ac:dyDescent="0.3">
      <c r="D16">
        <v>13</v>
      </c>
      <c r="E16">
        <f t="shared" si="0"/>
        <v>3.3113112092045598</v>
      </c>
      <c r="F16">
        <f t="shared" si="1"/>
        <v>2.3113112092045598</v>
      </c>
      <c r="G16">
        <f t="shared" si="2"/>
        <v>2.8891390115056998E-3</v>
      </c>
      <c r="H16">
        <f t="shared" si="3"/>
        <v>9.1000000000000004E-3</v>
      </c>
      <c r="I16">
        <f t="shared" si="4"/>
        <v>-1.19891390115057E-2</v>
      </c>
      <c r="J16">
        <f t="shared" si="5"/>
        <v>0.98808244435571269</v>
      </c>
      <c r="K16">
        <f t="shared" si="6"/>
        <v>0.98699680594715444</v>
      </c>
    </row>
    <row r="17" spans="4:11" x14ac:dyDescent="0.3">
      <c r="D17">
        <v>14</v>
      </c>
      <c r="E17">
        <f t="shared" si="0"/>
        <v>3.6307805410631944</v>
      </c>
      <c r="F17">
        <f t="shared" si="1"/>
        <v>2.6307805410631944</v>
      </c>
      <c r="G17">
        <f t="shared" si="2"/>
        <v>3.2884756763289931E-3</v>
      </c>
      <c r="H17">
        <f t="shared" si="3"/>
        <v>9.7999999999999997E-3</v>
      </c>
      <c r="I17">
        <f t="shared" si="4"/>
        <v>-1.3088475676328993E-2</v>
      </c>
      <c r="J17">
        <f t="shared" si="5"/>
        <v>0.98699680594715444</v>
      </c>
      <c r="K17">
        <f t="shared" si="6"/>
        <v>0.98587437657406751</v>
      </c>
    </row>
    <row r="18" spans="4:11" x14ac:dyDescent="0.3">
      <c r="D18">
        <v>15</v>
      </c>
      <c r="E18">
        <f t="shared" si="0"/>
        <v>3.9810716977368759</v>
      </c>
      <c r="F18">
        <f t="shared" si="1"/>
        <v>2.9810716977368759</v>
      </c>
      <c r="G18">
        <f t="shared" si="2"/>
        <v>3.726339622171095E-3</v>
      </c>
      <c r="H18">
        <f t="shared" si="3"/>
        <v>1.0500000000000001E-2</v>
      </c>
      <c r="I18">
        <f t="shared" si="4"/>
        <v>-1.4226339622171095E-2</v>
      </c>
      <c r="J18">
        <f t="shared" si="5"/>
        <v>0.98587437657406751</v>
      </c>
      <c r="K18">
        <f t="shared" si="6"/>
        <v>0.98471162429138781</v>
      </c>
    </row>
    <row r="19" spans="4:11" x14ac:dyDescent="0.3">
      <c r="D19">
        <v>16</v>
      </c>
      <c r="E19">
        <f t="shared" si="0"/>
        <v>4.3651583132811869</v>
      </c>
      <c r="F19">
        <f t="shared" si="1"/>
        <v>3.3651583132811869</v>
      </c>
      <c r="G19">
        <f t="shared" si="2"/>
        <v>4.2064478916014839E-3</v>
      </c>
      <c r="H19">
        <f t="shared" si="3"/>
        <v>1.12E-2</v>
      </c>
      <c r="I19">
        <f t="shared" si="4"/>
        <v>-1.5406447891601484E-2</v>
      </c>
      <c r="J19">
        <f t="shared" si="5"/>
        <v>0.98471162429138781</v>
      </c>
      <c r="K19">
        <f t="shared" si="6"/>
        <v>0.98350468640073496</v>
      </c>
    </row>
    <row r="20" spans="4:11" x14ac:dyDescent="0.3">
      <c r="D20">
        <v>17</v>
      </c>
      <c r="E20">
        <f t="shared" si="0"/>
        <v>4.786300912600959</v>
      </c>
      <c r="F20">
        <f t="shared" si="1"/>
        <v>3.786300912600959</v>
      </c>
      <c r="G20">
        <f t="shared" si="2"/>
        <v>4.7328761407511985E-3</v>
      </c>
      <c r="H20">
        <f t="shared" si="3"/>
        <v>1.1899999999999999E-2</v>
      </c>
      <c r="I20">
        <f t="shared" si="4"/>
        <v>-1.6632876140751197E-2</v>
      </c>
      <c r="J20">
        <f t="shared" si="5"/>
        <v>0.98350468640073496</v>
      </c>
      <c r="K20">
        <f t="shared" si="6"/>
        <v>0.98224933924640867</v>
      </c>
    </row>
    <row r="21" spans="4:11" x14ac:dyDescent="0.3">
      <c r="D21">
        <v>18</v>
      </c>
      <c r="E21">
        <f t="shared" si="0"/>
        <v>5.2480745901618535</v>
      </c>
      <c r="F21">
        <f t="shared" si="1"/>
        <v>4.2480745901618535</v>
      </c>
      <c r="G21">
        <f t="shared" si="2"/>
        <v>5.3100932377023171E-3</v>
      </c>
      <c r="H21">
        <f t="shared" si="3"/>
        <v>1.26E-2</v>
      </c>
      <c r="I21">
        <f t="shared" si="4"/>
        <v>-1.7910093237702318E-2</v>
      </c>
      <c r="J21">
        <f t="shared" si="5"/>
        <v>0.98224933924640867</v>
      </c>
      <c r="K21">
        <f t="shared" si="6"/>
        <v>0.98094096541012832</v>
      </c>
    </row>
    <row r="22" spans="4:11" x14ac:dyDescent="0.3">
      <c r="D22">
        <v>19</v>
      </c>
      <c r="E22">
        <f t="shared" si="0"/>
        <v>5.7543993590941085</v>
      </c>
      <c r="F22">
        <f t="shared" si="1"/>
        <v>4.7543993590941085</v>
      </c>
      <c r="G22">
        <f t="shared" si="2"/>
        <v>5.9429991988676359E-3</v>
      </c>
      <c r="H22">
        <f t="shared" si="3"/>
        <v>1.3299999999999999E-2</v>
      </c>
      <c r="I22">
        <f t="shared" si="4"/>
        <v>-1.9242999198867634E-2</v>
      </c>
      <c r="J22">
        <f t="shared" si="5"/>
        <v>0.98094096541012832</v>
      </c>
      <c r="K22">
        <f t="shared" si="6"/>
        <v>0.97957451811292873</v>
      </c>
    </row>
    <row r="23" spans="4:11" x14ac:dyDescent="0.3">
      <c r="D23">
        <v>20</v>
      </c>
      <c r="E23">
        <f t="shared" si="0"/>
        <v>6.3095734283230644</v>
      </c>
      <c r="F23">
        <f t="shared" si="1"/>
        <v>5.3095734283230644</v>
      </c>
      <c r="G23">
        <f t="shared" si="2"/>
        <v>6.6369667854038307E-3</v>
      </c>
      <c r="H23">
        <f t="shared" si="3"/>
        <v>1.4E-2</v>
      </c>
      <c r="I23">
        <f t="shared" si="4"/>
        <v>-2.0636966785403832E-2</v>
      </c>
      <c r="J23">
        <f t="shared" si="5"/>
        <v>0.97957451811292873</v>
      </c>
      <c r="K23">
        <f t="shared" si="6"/>
        <v>0.97814448262554465</v>
      </c>
    </row>
    <row r="24" spans="4:11" x14ac:dyDescent="0.3">
      <c r="D24">
        <v>21</v>
      </c>
      <c r="E24">
        <f t="shared" si="0"/>
        <v>6.9183096902172094</v>
      </c>
      <c r="F24">
        <f t="shared" si="1"/>
        <v>5.9183096902172094</v>
      </c>
      <c r="G24">
        <f t="shared" si="2"/>
        <v>7.3978871127715123E-3</v>
      </c>
      <c r="H24">
        <f t="shared" si="3"/>
        <v>1.47E-2</v>
      </c>
      <c r="I24">
        <f t="shared" si="4"/>
        <v>-2.2097887112771511E-2</v>
      </c>
      <c r="J24">
        <f t="shared" si="5"/>
        <v>0.97814448262554465</v>
      </c>
      <c r="K24">
        <f t="shared" si="6"/>
        <v>0.9766448344830313</v>
      </c>
    </row>
    <row r="25" spans="4:11" x14ac:dyDescent="0.3">
      <c r="D25">
        <v>22</v>
      </c>
      <c r="E25">
        <f t="shared" si="0"/>
        <v>7.5857757284986853</v>
      </c>
      <c r="F25">
        <f t="shared" si="1"/>
        <v>6.5857757284986853</v>
      </c>
      <c r="G25">
        <f t="shared" si="2"/>
        <v>8.2322196606233571E-3</v>
      </c>
      <c r="H25">
        <f t="shared" si="3"/>
        <v>1.54E-2</v>
      </c>
      <c r="I25">
        <f t="shared" si="4"/>
        <v>-2.3632219660623358E-2</v>
      </c>
      <c r="J25">
        <f t="shared" si="5"/>
        <v>0.9766448344830313</v>
      </c>
      <c r="K25">
        <f t="shared" si="6"/>
        <v>0.97506899429583516</v>
      </c>
    </row>
    <row r="26" spans="4:11" x14ac:dyDescent="0.3">
      <c r="D26">
        <v>23</v>
      </c>
      <c r="E26">
        <f t="shared" si="0"/>
        <v>8.3176376860448258</v>
      </c>
      <c r="F26">
        <f t="shared" si="1"/>
        <v>7.3176376860448258</v>
      </c>
      <c r="G26">
        <f t="shared" si="2"/>
        <v>9.147047107556032E-3</v>
      </c>
      <c r="H26">
        <f t="shared" si="3"/>
        <v>1.61E-2</v>
      </c>
      <c r="I26">
        <f t="shared" si="4"/>
        <v>-2.5247047107556032E-2</v>
      </c>
      <c r="J26">
        <f t="shared" si="5"/>
        <v>0.97506899429583516</v>
      </c>
      <c r="K26">
        <f t="shared" si="6"/>
        <v>0.97340977894871672</v>
      </c>
    </row>
    <row r="27" spans="4:11" x14ac:dyDescent="0.3">
      <c r="D27">
        <v>24</v>
      </c>
      <c r="E27">
        <f t="shared" si="0"/>
        <v>9.1201083649760442</v>
      </c>
      <c r="F27">
        <f t="shared" si="1"/>
        <v>8.1201083649760442</v>
      </c>
      <c r="G27">
        <f t="shared" si="2"/>
        <v>1.0150135456220056E-2</v>
      </c>
      <c r="H27">
        <f t="shared" si="3"/>
        <v>1.6799999999999999E-2</v>
      </c>
      <c r="I27">
        <f t="shared" si="4"/>
        <v>-2.6950135456220055E-2</v>
      </c>
      <c r="J27">
        <f t="shared" si="5"/>
        <v>0.97340977894871672</v>
      </c>
      <c r="K27">
        <f t="shared" si="6"/>
        <v>0.9716593489816675</v>
      </c>
    </row>
    <row r="28" spans="4:11" x14ac:dyDescent="0.3">
      <c r="D28">
        <v>25</v>
      </c>
      <c r="E28">
        <f t="shared" si="0"/>
        <v>9.9999999673534443</v>
      </c>
      <c r="F28">
        <f t="shared" si="1"/>
        <v>8.9999999673534443</v>
      </c>
      <c r="G28">
        <f t="shared" si="2"/>
        <v>1.1249999959191806E-2</v>
      </c>
      <c r="H28">
        <f t="shared" si="3"/>
        <v>1.7499999999999998E-2</v>
      </c>
      <c r="I28">
        <f t="shared" si="4"/>
        <v>-2.8749999959191804E-2</v>
      </c>
      <c r="J28">
        <f t="shared" si="5"/>
        <v>0.9716593489816675</v>
      </c>
      <c r="K28">
        <f t="shared" si="6"/>
        <v>0.96980915195426343</v>
      </c>
    </row>
    <row r="29" spans="4:11" x14ac:dyDescent="0.3">
      <c r="D29">
        <v>26</v>
      </c>
      <c r="E29">
        <f t="shared" si="0"/>
        <v>10.964781924203765</v>
      </c>
      <c r="F29">
        <f t="shared" si="1"/>
        <v>9.9647819242037645</v>
      </c>
      <c r="G29">
        <f t="shared" si="2"/>
        <v>1.2455977405254707E-2</v>
      </c>
      <c r="H29">
        <f t="shared" si="3"/>
        <v>1.8200000000000001E-2</v>
      </c>
      <c r="I29">
        <f t="shared" si="4"/>
        <v>-3.0655977405254706E-2</v>
      </c>
      <c r="J29">
        <f t="shared" si="5"/>
        <v>0.96980915195426343</v>
      </c>
      <c r="K29">
        <f t="shared" si="6"/>
        <v>0.96784986160796294</v>
      </c>
    </row>
    <row r="30" spans="4:11" x14ac:dyDescent="0.3">
      <c r="D30">
        <v>27</v>
      </c>
      <c r="E30">
        <f t="shared" si="0"/>
        <v>12.022644303784352</v>
      </c>
      <c r="F30">
        <f t="shared" si="1"/>
        <v>11.022644303784352</v>
      </c>
      <c r="G30">
        <f t="shared" si="2"/>
        <v>1.3778305379730441E-2</v>
      </c>
      <c r="H30">
        <f t="shared" si="3"/>
        <v>1.89E-2</v>
      </c>
      <c r="I30">
        <f t="shared" si="4"/>
        <v>-3.2678305379730439E-2</v>
      </c>
      <c r="J30">
        <f t="shared" si="5"/>
        <v>0.96784986160796294</v>
      </c>
      <c r="K30">
        <f t="shared" si="6"/>
        <v>0.96577131266116478</v>
      </c>
    </row>
    <row r="31" spans="4:11" x14ac:dyDescent="0.3">
      <c r="D31">
        <v>28</v>
      </c>
      <c r="E31">
        <f t="shared" si="0"/>
        <v>13.182567337363142</v>
      </c>
      <c r="F31">
        <f t="shared" si="1"/>
        <v>12.182567337363142</v>
      </c>
      <c r="G31">
        <f t="shared" si="2"/>
        <v>1.5228209171703928E-2</v>
      </c>
      <c r="H31">
        <f t="shared" si="3"/>
        <v>1.9599999999999999E-2</v>
      </c>
      <c r="I31">
        <f t="shared" si="4"/>
        <v>-3.4828209171703928E-2</v>
      </c>
      <c r="J31">
        <f t="shared" si="5"/>
        <v>0.96577131266116478</v>
      </c>
      <c r="K31">
        <f t="shared" si="6"/>
        <v>0.96356243110111961</v>
      </c>
    </row>
    <row r="32" spans="4:11" x14ac:dyDescent="0.3">
      <c r="D32">
        <v>29</v>
      </c>
      <c r="E32">
        <f t="shared" si="0"/>
        <v>14.454397652720463</v>
      </c>
      <c r="F32">
        <f t="shared" si="1"/>
        <v>13.454397652720463</v>
      </c>
      <c r="G32">
        <f t="shared" si="2"/>
        <v>1.6817997065900578E-2</v>
      </c>
      <c r="H32">
        <f t="shared" si="3"/>
        <v>2.0299999999999999E-2</v>
      </c>
      <c r="I32">
        <f t="shared" si="4"/>
        <v>-3.7117997065900576E-2</v>
      </c>
      <c r="J32">
        <f t="shared" si="5"/>
        <v>0.96356243110111961</v>
      </c>
      <c r="K32">
        <f t="shared" si="6"/>
        <v>0.96121115987713901</v>
      </c>
    </row>
    <row r="33" spans="4:11" x14ac:dyDescent="0.3">
      <c r="D33">
        <v>30</v>
      </c>
      <c r="E33">
        <f t="shared" si="0"/>
        <v>15.848931862521569</v>
      </c>
      <c r="F33">
        <f t="shared" si="1"/>
        <v>14.848931862521569</v>
      </c>
      <c r="G33">
        <f t="shared" si="2"/>
        <v>1.8561164828151962E-2</v>
      </c>
      <c r="H33">
        <f t="shared" si="3"/>
        <v>2.1000000000000001E-2</v>
      </c>
      <c r="I33">
        <f t="shared" si="4"/>
        <v>-3.956116482815196E-2</v>
      </c>
      <c r="J33">
        <f t="shared" si="5"/>
        <v>0.96121115987713901</v>
      </c>
      <c r="K33">
        <f t="shared" si="6"/>
        <v>0.95870437995343427</v>
      </c>
    </row>
    <row r="34" spans="4:11" x14ac:dyDescent="0.3">
      <c r="D34">
        <v>31</v>
      </c>
      <c r="E34">
        <f t="shared" si="0"/>
        <v>17.378008217144572</v>
      </c>
      <c r="F34">
        <f t="shared" si="1"/>
        <v>16.378008217144572</v>
      </c>
      <c r="G34">
        <f t="shared" si="2"/>
        <v>2.0472510271430714E-2</v>
      </c>
      <c r="H34">
        <f t="shared" si="3"/>
        <v>2.1700000000000001E-2</v>
      </c>
      <c r="I34">
        <f t="shared" si="4"/>
        <v>-4.2172510271430715E-2</v>
      </c>
      <c r="J34">
        <f t="shared" si="5"/>
        <v>0.95870437995343427</v>
      </c>
      <c r="K34">
        <f t="shared" si="6"/>
        <v>0.95602782675024944</v>
      </c>
    </row>
    <row r="35" spans="4:11" x14ac:dyDescent="0.3">
      <c r="D35">
        <v>32</v>
      </c>
      <c r="E35">
        <f t="shared" si="0"/>
        <v>19.054607100007857</v>
      </c>
      <c r="F35">
        <f t="shared" si="1"/>
        <v>18.054607100007857</v>
      </c>
      <c r="G35">
        <f t="shared" si="2"/>
        <v>2.2568258875009822E-2</v>
      </c>
      <c r="H35">
        <f t="shared" si="3"/>
        <v>2.24E-2</v>
      </c>
      <c r="I35">
        <f t="shared" si="4"/>
        <v>-4.4968258875009826E-2</v>
      </c>
      <c r="J35">
        <f t="shared" si="5"/>
        <v>0.95602782675024944</v>
      </c>
      <c r="K35">
        <f t="shared" si="6"/>
        <v>0.95316600209216573</v>
      </c>
    </row>
    <row r="36" spans="4:11" x14ac:dyDescent="0.3">
      <c r="D36">
        <v>33</v>
      </c>
      <c r="E36">
        <f t="shared" si="0"/>
        <v>20.892961218505409</v>
      </c>
      <c r="F36">
        <f t="shared" si="1"/>
        <v>19.892961218505409</v>
      </c>
      <c r="G36">
        <f t="shared" si="2"/>
        <v>2.4866201523131761E-2</v>
      </c>
      <c r="H36">
        <f t="shared" si="3"/>
        <v>2.3099999999999999E-2</v>
      </c>
      <c r="I36">
        <f t="shared" si="4"/>
        <v>-4.796620152313176E-2</v>
      </c>
      <c r="J36">
        <f t="shared" si="5"/>
        <v>0.95316600209216573</v>
      </c>
      <c r="K36">
        <f t="shared" si="6"/>
        <v>0.95010208189653311</v>
      </c>
    </row>
    <row r="37" spans="4:11" x14ac:dyDescent="0.3">
      <c r="D37">
        <v>34</v>
      </c>
      <c r="E37">
        <f t="shared" si="0"/>
        <v>22.908676425964774</v>
      </c>
      <c r="F37">
        <f t="shared" si="1"/>
        <v>21.908676425964774</v>
      </c>
      <c r="G37">
        <f t="shared" si="2"/>
        <v>2.7385845532455967E-2</v>
      </c>
      <c r="H37">
        <f t="shared" si="3"/>
        <v>2.3799999999999998E-2</v>
      </c>
      <c r="I37">
        <f t="shared" si="4"/>
        <v>-5.1185845532455962E-2</v>
      </c>
      <c r="J37">
        <f t="shared" si="5"/>
        <v>0.95010208189653311</v>
      </c>
      <c r="K37">
        <f t="shared" si="6"/>
        <v>0.94681781997754988</v>
      </c>
    </row>
    <row r="38" spans="4:11" x14ac:dyDescent="0.3">
      <c r="D38">
        <v>35</v>
      </c>
      <c r="E38">
        <f t="shared" si="0"/>
        <v>25.118864200289583</v>
      </c>
      <c r="F38">
        <f t="shared" si="1"/>
        <v>24.118864200289583</v>
      </c>
      <c r="G38">
        <f t="shared" si="2"/>
        <v>3.0148580250361979E-2</v>
      </c>
      <c r="H38">
        <f t="shared" si="3"/>
        <v>2.4500000000000001E-2</v>
      </c>
      <c r="I38">
        <f t="shared" si="4"/>
        <v>-5.4648580250361983E-2</v>
      </c>
      <c r="J38">
        <f t="shared" si="5"/>
        <v>0.94681781997754988</v>
      </c>
      <c r="K38">
        <f t="shared" si="6"/>
        <v>0.94329344851791364</v>
      </c>
    </row>
    <row r="39" spans="4:11" x14ac:dyDescent="0.3">
      <c r="D39">
        <v>36</v>
      </c>
      <c r="E39">
        <f t="shared" si="0"/>
        <v>27.542286903902507</v>
      </c>
      <c r="F39">
        <f t="shared" si="1"/>
        <v>26.542286903902507</v>
      </c>
      <c r="G39">
        <f t="shared" si="2"/>
        <v>3.3177858629878133E-2</v>
      </c>
      <c r="H39">
        <f t="shared" si="3"/>
        <v>2.52E-2</v>
      </c>
      <c r="I39">
        <f t="shared" si="4"/>
        <v>-5.8377858629878134E-2</v>
      </c>
      <c r="J39">
        <f t="shared" si="5"/>
        <v>0.94329344851791364</v>
      </c>
      <c r="K39">
        <f t="shared" si="6"/>
        <v>0.93950757597626866</v>
      </c>
    </row>
    <row r="40" spans="4:11" x14ac:dyDescent="0.3">
      <c r="D40">
        <v>37</v>
      </c>
      <c r="E40">
        <f t="shared" si="0"/>
        <v>30.199517058105446</v>
      </c>
      <c r="F40">
        <f t="shared" si="1"/>
        <v>29.199517058105446</v>
      </c>
      <c r="G40">
        <f t="shared" si="2"/>
        <v>3.6499396322631807E-2</v>
      </c>
      <c r="H40">
        <f t="shared" si="3"/>
        <v>2.5899999999999999E-2</v>
      </c>
      <c r="I40">
        <f t="shared" si="4"/>
        <v>-6.2399396322631806E-2</v>
      </c>
      <c r="J40">
        <f t="shared" si="5"/>
        <v>0.93950757597626866</v>
      </c>
      <c r="K40">
        <f t="shared" si="6"/>
        <v>0.93543708346178767</v>
      </c>
    </row>
    <row r="41" spans="4:11" x14ac:dyDescent="0.3">
      <c r="D41">
        <v>38</v>
      </c>
      <c r="E41">
        <f t="shared" si="0"/>
        <v>33.113111983942687</v>
      </c>
      <c r="F41">
        <f t="shared" si="1"/>
        <v>32.113111983942687</v>
      </c>
      <c r="G41">
        <f t="shared" si="2"/>
        <v>4.014138997992836E-2</v>
      </c>
      <c r="H41">
        <f t="shared" si="3"/>
        <v>2.6599999999999999E-2</v>
      </c>
      <c r="I41">
        <f t="shared" si="4"/>
        <v>-6.6741389979928359E-2</v>
      </c>
      <c r="J41">
        <f t="shared" si="5"/>
        <v>0.93543708346178767</v>
      </c>
      <c r="K41">
        <f t="shared" si="6"/>
        <v>0.93105702092484743</v>
      </c>
    </row>
    <row r="42" spans="4:11" x14ac:dyDescent="0.3">
      <c r="D42">
        <v>39</v>
      </c>
      <c r="E42">
        <f t="shared" si="0"/>
        <v>36.307805292099466</v>
      </c>
      <c r="F42">
        <f t="shared" si="1"/>
        <v>35.307805292099466</v>
      </c>
      <c r="G42">
        <f t="shared" si="2"/>
        <v>4.4134756615124331E-2</v>
      </c>
      <c r="H42">
        <f t="shared" si="3"/>
        <v>2.7300000000000001E-2</v>
      </c>
      <c r="I42">
        <f t="shared" si="4"/>
        <v>-7.1434756615124329E-2</v>
      </c>
      <c r="J42">
        <f t="shared" si="5"/>
        <v>0.93105702092484743</v>
      </c>
      <c r="K42">
        <f t="shared" si="6"/>
        <v>0.92634050489341402</v>
      </c>
    </row>
    <row r="43" spans="4:11" x14ac:dyDescent="0.3">
      <c r="D43">
        <v>40</v>
      </c>
      <c r="E43">
        <f t="shared" si="0"/>
        <v>39.810716847400478</v>
      </c>
      <c r="F43">
        <f t="shared" si="1"/>
        <v>38.810716847400478</v>
      </c>
      <c r="G43">
        <f t="shared" si="2"/>
        <v>4.8513396059250598E-2</v>
      </c>
      <c r="H43">
        <f t="shared" si="3"/>
        <v>2.8000000000000001E-2</v>
      </c>
      <c r="I43">
        <f t="shared" si="4"/>
        <v>-7.6513396059250602E-2</v>
      </c>
      <c r="J43">
        <f t="shared" si="5"/>
        <v>0.92634050489341402</v>
      </c>
      <c r="K43">
        <f t="shared" si="6"/>
        <v>0.92125861993770641</v>
      </c>
    </row>
    <row r="44" spans="4:11" x14ac:dyDescent="0.3">
      <c r="D44">
        <v>41</v>
      </c>
      <c r="E44">
        <f t="shared" si="0"/>
        <v>43.651582990304483</v>
      </c>
      <c r="F44">
        <f t="shared" si="1"/>
        <v>42.651582990304483</v>
      </c>
      <c r="G44">
        <f t="shared" si="2"/>
        <v>5.3314478737880602E-2</v>
      </c>
      <c r="H44">
        <f t="shared" si="3"/>
        <v>2.87E-2</v>
      </c>
      <c r="I44">
        <f t="shared" si="4"/>
        <v>-8.2014478737880606E-2</v>
      </c>
      <c r="J44">
        <f t="shared" si="5"/>
        <v>0.92125861993770641</v>
      </c>
      <c r="K44">
        <f t="shared" si="6"/>
        <v>0.91578032658081443</v>
      </c>
    </row>
    <row r="45" spans="4:11" x14ac:dyDescent="0.3">
      <c r="D45">
        <v>42</v>
      </c>
      <c r="E45">
        <f t="shared" si="0"/>
        <v>47.863008969753352</v>
      </c>
      <c r="F45">
        <f t="shared" si="1"/>
        <v>46.863008969753352</v>
      </c>
      <c r="G45">
        <f t="shared" si="2"/>
        <v>5.8578761212191688E-2</v>
      </c>
      <c r="H45">
        <f t="shared" si="3"/>
        <v>2.9399999999999999E-2</v>
      </c>
      <c r="I45">
        <f t="shared" si="4"/>
        <v>-8.7978761212191683E-2</v>
      </c>
      <c r="J45">
        <f t="shared" si="5"/>
        <v>0.91578032658081443</v>
      </c>
      <c r="K45">
        <f t="shared" si="6"/>
        <v>0.90987237900043172</v>
      </c>
    </row>
    <row r="46" spans="4:11" x14ac:dyDescent="0.3">
      <c r="D46">
        <v>43</v>
      </c>
      <c r="E46">
        <f t="shared" si="0"/>
        <v>52.480745730286976</v>
      </c>
      <c r="F46">
        <f t="shared" si="1"/>
        <v>51.480745730286976</v>
      </c>
      <c r="G46">
        <f t="shared" si="2"/>
        <v>6.4350932162858726E-2</v>
      </c>
      <c r="H46">
        <f t="shared" si="3"/>
        <v>3.0099999999999998E-2</v>
      </c>
      <c r="I46">
        <f t="shared" si="4"/>
        <v>-9.4450932162858728E-2</v>
      </c>
      <c r="J46">
        <f t="shared" si="5"/>
        <v>0.90987237900043172</v>
      </c>
      <c r="K46">
        <f t="shared" si="6"/>
        <v>0.90349925659689556</v>
      </c>
    </row>
    <row r="47" spans="4:11" x14ac:dyDescent="0.3">
      <c r="D47">
        <v>44</v>
      </c>
      <c r="E47">
        <f t="shared" si="0"/>
        <v>57.54399340307976</v>
      </c>
      <c r="F47">
        <f t="shared" si="1"/>
        <v>56.54399340307976</v>
      </c>
      <c r="G47">
        <f t="shared" si="2"/>
        <v>7.0679991753849702E-2</v>
      </c>
      <c r="H47">
        <f t="shared" si="3"/>
        <v>3.0800000000000001E-2</v>
      </c>
      <c r="I47">
        <f t="shared" si="4"/>
        <v>-0.1014799917538497</v>
      </c>
      <c r="J47">
        <f t="shared" si="5"/>
        <v>0.90349925659689556</v>
      </c>
      <c r="K47">
        <f t="shared" si="6"/>
        <v>0.89662311434489805</v>
      </c>
    </row>
    <row r="48" spans="4:11" x14ac:dyDescent="0.3">
      <c r="D48">
        <v>45</v>
      </c>
      <c r="E48">
        <f t="shared" si="0"/>
        <v>63.095734077244806</v>
      </c>
      <c r="F48">
        <f t="shared" si="1"/>
        <v>62.095734077244806</v>
      </c>
      <c r="G48">
        <f t="shared" si="2"/>
        <v>7.7619667596556016E-2</v>
      </c>
      <c r="H48">
        <f t="shared" si="3"/>
        <v>3.15E-2</v>
      </c>
      <c r="I48">
        <f t="shared" si="4"/>
        <v>-0.10911966759655602</v>
      </c>
      <c r="J48">
        <f t="shared" si="5"/>
        <v>0.89662311434489805</v>
      </c>
      <c r="K48">
        <f t="shared" si="6"/>
        <v>0.88920375780866967</v>
      </c>
    </row>
    <row r="49" spans="4:11" x14ac:dyDescent="0.3">
      <c r="D49">
        <v>46</v>
      </c>
      <c r="E49">
        <f t="shared" si="0"/>
        <v>69.183096676313113</v>
      </c>
      <c r="F49">
        <f t="shared" si="1"/>
        <v>68.183096676313113</v>
      </c>
      <c r="G49">
        <f t="shared" si="2"/>
        <v>8.5228870845391394E-2</v>
      </c>
      <c r="H49">
        <f t="shared" si="3"/>
        <v>3.2199999999999999E-2</v>
      </c>
      <c r="I49">
        <f t="shared" si="4"/>
        <v>-0.11742887084539139</v>
      </c>
      <c r="J49">
        <f t="shared" si="5"/>
        <v>0.88920375780866967</v>
      </c>
      <c r="K49">
        <f t="shared" si="6"/>
        <v>0.88119864978874707</v>
      </c>
    </row>
    <row r="50" spans="4:11" x14ac:dyDescent="0.3">
      <c r="D50">
        <v>47</v>
      </c>
      <c r="E50">
        <f t="shared" si="0"/>
        <v>75.857757037337407</v>
      </c>
      <c r="F50">
        <f t="shared" si="1"/>
        <v>74.857757037337407</v>
      </c>
      <c r="G50">
        <f t="shared" si="2"/>
        <v>9.3572196296671767E-2</v>
      </c>
      <c r="H50">
        <f t="shared" si="3"/>
        <v>3.2899999999999999E-2</v>
      </c>
      <c r="I50">
        <f t="shared" si="4"/>
        <v>-0.12647219629667178</v>
      </c>
      <c r="J50">
        <f t="shared" si="5"/>
        <v>0.88119864978874707</v>
      </c>
      <c r="K50">
        <f t="shared" si="6"/>
        <v>0.8725629567840909</v>
      </c>
    </row>
    <row r="51" spans="4:11" x14ac:dyDescent="0.3">
      <c r="D51">
        <v>48</v>
      </c>
      <c r="E51">
        <f t="shared" si="0"/>
        <v>83.176376588906024</v>
      </c>
      <c r="F51">
        <f t="shared" si="1"/>
        <v>82.176376588906024</v>
      </c>
      <c r="G51">
        <f t="shared" si="2"/>
        <v>0.10272047073613254</v>
      </c>
      <c r="H51">
        <f t="shared" si="3"/>
        <v>3.3599999999999998E-2</v>
      </c>
      <c r="I51">
        <f t="shared" si="4"/>
        <v>-0.13632047073613254</v>
      </c>
      <c r="J51">
        <f t="shared" si="5"/>
        <v>0.8725629567840909</v>
      </c>
      <c r="K51">
        <f t="shared" si="6"/>
        <v>0.86324964479169819</v>
      </c>
    </row>
    <row r="52" spans="4:11" x14ac:dyDescent="0.3">
      <c r="D52">
        <v>49</v>
      </c>
      <c r="E52">
        <f t="shared" si="0"/>
        <v>91.201083352020319</v>
      </c>
      <c r="F52">
        <f t="shared" si="1"/>
        <v>90.201083352020319</v>
      </c>
      <c r="G52">
        <f t="shared" si="2"/>
        <v>0.1127513541900254</v>
      </c>
      <c r="H52">
        <f t="shared" si="3"/>
        <v>3.4299999999999997E-2</v>
      </c>
      <c r="I52">
        <f t="shared" si="4"/>
        <v>-0.14705135419002541</v>
      </c>
      <c r="J52">
        <f t="shared" si="5"/>
        <v>0.86324964479169819</v>
      </c>
      <c r="K52">
        <f t="shared" si="6"/>
        <v>0.85320963541359041</v>
      </c>
    </row>
    <row r="53" spans="4:11" x14ac:dyDescent="0.3">
      <c r="D53">
        <v>50</v>
      </c>
      <c r="E53">
        <f t="shared" si="0"/>
        <v>99.999999347068879</v>
      </c>
      <c r="F53">
        <f t="shared" si="1"/>
        <v>98.999999347068879</v>
      </c>
      <c r="G53">
        <f t="shared" si="2"/>
        <v>0.1237499991838361</v>
      </c>
      <c r="H53">
        <f t="shared" si="3"/>
        <v>3.4999999999999996E-2</v>
      </c>
      <c r="I53">
        <f t="shared" si="4"/>
        <v>-0.15874999918383609</v>
      </c>
      <c r="J53">
        <f t="shared" si="5"/>
        <v>0.85320963541359041</v>
      </c>
      <c r="K53">
        <f t="shared" si="6"/>
        <v>0.84239203477270774</v>
      </c>
    </row>
    <row r="54" spans="4:11" x14ac:dyDescent="0.3">
      <c r="D54">
        <v>51</v>
      </c>
      <c r="E54">
        <f t="shared" si="0"/>
        <v>109.64781888407526</v>
      </c>
      <c r="F54">
        <f t="shared" si="1"/>
        <v>108.64781888407526</v>
      </c>
      <c r="G54">
        <f t="shared" si="2"/>
        <v>0.13580977360509408</v>
      </c>
      <c r="H54">
        <f t="shared" si="3"/>
        <v>3.5700000000000003E-2</v>
      </c>
      <c r="I54">
        <f t="shared" si="4"/>
        <v>-0.17150977360509409</v>
      </c>
      <c r="J54">
        <f t="shared" si="5"/>
        <v>0.84239203477270774</v>
      </c>
      <c r="K54">
        <f t="shared" si="6"/>
        <v>0.83074444931319791</v>
      </c>
    </row>
    <row r="55" spans="4:11" x14ac:dyDescent="0.3">
      <c r="D55">
        <v>52</v>
      </c>
      <c r="E55">
        <f t="shared" si="0"/>
        <v>120.22644264534559</v>
      </c>
      <c r="F55">
        <f t="shared" si="1"/>
        <v>119.22644264534559</v>
      </c>
      <c r="G55">
        <f t="shared" si="2"/>
        <v>0.14903305330668198</v>
      </c>
      <c r="H55">
        <f t="shared" si="3"/>
        <v>3.6400000000000002E-2</v>
      </c>
      <c r="I55">
        <f t="shared" si="4"/>
        <v>-0.18543305330668197</v>
      </c>
      <c r="J55">
        <f t="shared" si="5"/>
        <v>0.83074444931319791</v>
      </c>
      <c r="K55">
        <f t="shared" si="6"/>
        <v>0.81821340411400112</v>
      </c>
    </row>
    <row r="56" spans="4:11" x14ac:dyDescent="0.3">
      <c r="D56">
        <v>53</v>
      </c>
      <c r="E56">
        <f t="shared" si="0"/>
        <v>131.825672943266</v>
      </c>
      <c r="F56">
        <f t="shared" si="1"/>
        <v>130.825672943266</v>
      </c>
      <c r="G56">
        <f t="shared" si="2"/>
        <v>0.16353209117908249</v>
      </c>
      <c r="H56">
        <f t="shared" si="3"/>
        <v>3.7100000000000001E-2</v>
      </c>
      <c r="I56">
        <f t="shared" si="4"/>
        <v>-0.20063209117908248</v>
      </c>
      <c r="J56">
        <f t="shared" si="5"/>
        <v>0.81821340411400112</v>
      </c>
      <c r="K56">
        <f t="shared" si="6"/>
        <v>0.80474488078752648</v>
      </c>
    </row>
    <row r="57" spans="4:11" x14ac:dyDescent="0.3">
      <c r="D57">
        <v>54</v>
      </c>
      <c r="E57">
        <f t="shared" si="0"/>
        <v>144.54397605531832</v>
      </c>
      <c r="F57">
        <f t="shared" si="1"/>
        <v>143.54397605531832</v>
      </c>
      <c r="G57">
        <f t="shared" si="2"/>
        <v>0.1794299700691479</v>
      </c>
      <c r="H57">
        <f t="shared" si="3"/>
        <v>3.78E-2</v>
      </c>
      <c r="I57">
        <f t="shared" si="4"/>
        <v>-0.2172299700691479</v>
      </c>
      <c r="J57">
        <f t="shared" si="5"/>
        <v>0.80474488078752648</v>
      </c>
      <c r="K57">
        <f t="shared" si="6"/>
        <v>0.79028499324362078</v>
      </c>
    </row>
    <row r="58" spans="4:11" x14ac:dyDescent="0.3">
      <c r="D58">
        <v>55</v>
      </c>
      <c r="E58">
        <f t="shared" si="0"/>
        <v>158.48931810780266</v>
      </c>
      <c r="F58">
        <f t="shared" si="1"/>
        <v>157.48931810780266</v>
      </c>
      <c r="G58">
        <f t="shared" si="2"/>
        <v>0.19686164763475333</v>
      </c>
      <c r="H58">
        <f t="shared" si="3"/>
        <v>3.85E-2</v>
      </c>
      <c r="I58">
        <f t="shared" si="4"/>
        <v>-0.23536164763475334</v>
      </c>
      <c r="J58">
        <f t="shared" si="5"/>
        <v>0.79028499324362078</v>
      </c>
      <c r="K58">
        <f t="shared" si="6"/>
        <v>0.77478082040752283</v>
      </c>
    </row>
    <row r="59" spans="4:11" x14ac:dyDescent="0.3">
      <c r="D59">
        <v>56</v>
      </c>
      <c r="E59">
        <f t="shared" si="0"/>
        <v>173.78008160411358</v>
      </c>
      <c r="F59">
        <f t="shared" si="1"/>
        <v>172.78008160411358</v>
      </c>
      <c r="G59">
        <f t="shared" si="2"/>
        <v>0.21597510200514197</v>
      </c>
      <c r="H59">
        <f t="shared" si="3"/>
        <v>3.9199999999999999E-2</v>
      </c>
      <c r="I59">
        <f t="shared" si="4"/>
        <v>-0.25517510200514198</v>
      </c>
      <c r="J59">
        <f t="shared" si="5"/>
        <v>0.77478082040752283</v>
      </c>
      <c r="K59">
        <f t="shared" si="6"/>
        <v>0.75818141517432314</v>
      </c>
    </row>
    <row r="60" spans="4:11" x14ac:dyDescent="0.3">
      <c r="D60">
        <v>57</v>
      </c>
      <c r="E60">
        <f t="shared" si="0"/>
        <v>190.54607037801128</v>
      </c>
      <c r="F60">
        <f t="shared" si="1"/>
        <v>189.54607037801128</v>
      </c>
      <c r="G60">
        <f t="shared" si="2"/>
        <v>0.2369325879725141</v>
      </c>
      <c r="H60">
        <f t="shared" si="3"/>
        <v>3.9899999999999998E-2</v>
      </c>
      <c r="I60">
        <f t="shared" si="4"/>
        <v>-0.27683258797251409</v>
      </c>
      <c r="J60">
        <f t="shared" si="5"/>
        <v>0.75818141517432314</v>
      </c>
      <c r="K60">
        <f t="shared" si="6"/>
        <v>0.74043900819012443</v>
      </c>
    </row>
    <row r="61" spans="4:11" x14ac:dyDescent="0.3">
      <c r="D61">
        <v>58</v>
      </c>
      <c r="E61">
        <f t="shared" si="0"/>
        <v>208.92961150297086</v>
      </c>
      <c r="F61">
        <f t="shared" si="1"/>
        <v>207.92961150297086</v>
      </c>
      <c r="G61">
        <f t="shared" si="2"/>
        <v>0.25991201437871359</v>
      </c>
      <c r="H61">
        <f t="shared" si="3"/>
        <v>4.0599999999999997E-2</v>
      </c>
      <c r="I61">
        <f t="shared" si="4"/>
        <v>-0.30051201437871355</v>
      </c>
      <c r="J61">
        <f t="shared" si="5"/>
        <v>0.74043900819012443</v>
      </c>
      <c r="K61">
        <f t="shared" si="6"/>
        <v>0.72151042313738567</v>
      </c>
    </row>
    <row r="62" spans="4:11" x14ac:dyDescent="0.3">
      <c r="D62">
        <v>59</v>
      </c>
      <c r="E62">
        <f t="shared" si="0"/>
        <v>229.08676351175833</v>
      </c>
      <c r="F62">
        <f t="shared" si="1"/>
        <v>228.08676351175833</v>
      </c>
      <c r="G62">
        <f t="shared" si="2"/>
        <v>0.28510845438969795</v>
      </c>
      <c r="H62">
        <f t="shared" si="3"/>
        <v>4.1299999999999996E-2</v>
      </c>
      <c r="I62">
        <f t="shared" si="4"/>
        <v>-0.32640845438969796</v>
      </c>
      <c r="J62">
        <f t="shared" si="5"/>
        <v>0.72151042313738567</v>
      </c>
      <c r="K62">
        <f t="shared" si="6"/>
        <v>0.70135871666894756</v>
      </c>
    </row>
    <row r="63" spans="4:11" x14ac:dyDescent="0.3">
      <c r="D63">
        <v>60</v>
      </c>
      <c r="E63">
        <f t="shared" si="0"/>
        <v>251.1886411828514</v>
      </c>
      <c r="F63">
        <f t="shared" si="1"/>
        <v>250.1886411828514</v>
      </c>
      <c r="G63">
        <f t="shared" si="2"/>
        <v>0.31273580147856428</v>
      </c>
      <c r="H63">
        <f t="shared" si="3"/>
        <v>4.2000000000000003E-2</v>
      </c>
      <c r="I63">
        <f t="shared" si="4"/>
        <v>-0.35473580147856426</v>
      </c>
      <c r="J63">
        <f t="shared" si="5"/>
        <v>0.70135871666894756</v>
      </c>
      <c r="K63">
        <f t="shared" si="6"/>
        <v>0.67995505051895977</v>
      </c>
    </row>
    <row r="64" spans="4:11" x14ac:dyDescent="0.3">
      <c r="D64">
        <v>61</v>
      </c>
      <c r="E64">
        <f t="shared" si="0"/>
        <v>275.42286813986425</v>
      </c>
      <c r="F64">
        <f t="shared" si="1"/>
        <v>274.42286813986425</v>
      </c>
      <c r="G64">
        <f t="shared" si="2"/>
        <v>0.34302858517483031</v>
      </c>
      <c r="H64">
        <f t="shared" si="3"/>
        <v>4.2700000000000002E-2</v>
      </c>
      <c r="I64">
        <f t="shared" si="4"/>
        <v>-0.38572858517483033</v>
      </c>
      <c r="J64">
        <f t="shared" si="5"/>
        <v>0.67995505051895977</v>
      </c>
      <c r="K64">
        <f t="shared" si="6"/>
        <v>0.6572807951042543</v>
      </c>
    </row>
    <row r="65" spans="4:11" x14ac:dyDescent="0.3">
      <c r="D65">
        <v>62</v>
      </c>
      <c r="E65">
        <f t="shared" si="0"/>
        <v>301.99516959514426</v>
      </c>
      <c r="F65">
        <f t="shared" si="1"/>
        <v>300.99516959514426</v>
      </c>
      <c r="G65">
        <f t="shared" si="2"/>
        <v>0.37624396199393034</v>
      </c>
      <c r="H65">
        <f t="shared" si="3"/>
        <v>4.3400000000000001E-2</v>
      </c>
      <c r="I65">
        <f t="shared" si="4"/>
        <v>-0.41964396199393034</v>
      </c>
      <c r="J65">
        <f t="shared" si="5"/>
        <v>0.6572807951042543</v>
      </c>
      <c r="K65">
        <f t="shared" si="6"/>
        <v>0.63332985257311947</v>
      </c>
    </row>
    <row r="66" spans="4:11" x14ac:dyDescent="0.3">
      <c r="D66">
        <v>63</v>
      </c>
      <c r="E66">
        <f t="shared" si="0"/>
        <v>331.13111875839786</v>
      </c>
      <c r="F66">
        <f t="shared" si="1"/>
        <v>330.13111875839786</v>
      </c>
      <c r="G66">
        <f t="shared" si="2"/>
        <v>0.41266389844799733</v>
      </c>
      <c r="H66">
        <f t="shared" si="3"/>
        <v>4.41E-2</v>
      </c>
      <c r="I66">
        <f t="shared" si="4"/>
        <v>-0.45676389844799736</v>
      </c>
      <c r="J66">
        <f t="shared" si="5"/>
        <v>0.63332985257311947</v>
      </c>
      <c r="K66">
        <f t="shared" si="6"/>
        <v>0.60811117222923083</v>
      </c>
    </row>
    <row r="67" spans="4:11" x14ac:dyDescent="0.3">
      <c r="D67">
        <v>64</v>
      </c>
      <c r="E67">
        <f t="shared" si="0"/>
        <v>363.07805173566982</v>
      </c>
      <c r="F67">
        <f t="shared" si="1"/>
        <v>362.07805173566982</v>
      </c>
      <c r="G67">
        <f t="shared" si="2"/>
        <v>0.45259756466958728</v>
      </c>
      <c r="H67">
        <f t="shared" si="3"/>
        <v>4.48E-2</v>
      </c>
      <c r="I67">
        <f t="shared" si="4"/>
        <v>-0.49739756466958729</v>
      </c>
      <c r="J67">
        <f t="shared" si="5"/>
        <v>0.60811117222923083</v>
      </c>
      <c r="K67">
        <f t="shared" si="6"/>
        <v>0.58165141210335036</v>
      </c>
    </row>
    <row r="68" spans="4:11" x14ac:dyDescent="0.3">
      <c r="D68">
        <v>65</v>
      </c>
      <c r="E68">
        <f t="shared" ref="E68:E112" si="7">(1.096478196)^D68</f>
        <v>398.10716717432194</v>
      </c>
      <c r="F68">
        <f t="shared" ref="F68:F112" si="8">E68-1</f>
        <v>397.10716717432194</v>
      </c>
      <c r="G68">
        <f t="shared" ref="G68:G112" si="9">0.00125*F68</f>
        <v>0.49638395896790244</v>
      </c>
      <c r="H68">
        <f t="shared" si="3"/>
        <v>4.5499999999999999E-2</v>
      </c>
      <c r="I68">
        <f t="shared" si="4"/>
        <v>-0.54188395896790242</v>
      </c>
      <c r="J68">
        <f t="shared" ref="J68:J112" si="10">EXP(I68)</f>
        <v>0.58165141210335036</v>
      </c>
      <c r="K68">
        <f t="shared" si="6"/>
        <v>0.55399767688198465</v>
      </c>
    </row>
    <row r="69" spans="4:11" x14ac:dyDescent="0.3">
      <c r="D69">
        <v>66</v>
      </c>
      <c r="E69">
        <f t="shared" si="7"/>
        <v>436.51582847797096</v>
      </c>
      <c r="F69">
        <f t="shared" si="8"/>
        <v>435.51582847797096</v>
      </c>
      <c r="G69">
        <f t="shared" si="9"/>
        <v>0.54439478559746368</v>
      </c>
      <c r="H69">
        <f t="shared" ref="H69:H112" si="11">0.0007*D69</f>
        <v>4.6199999999999998E-2</v>
      </c>
      <c r="I69">
        <f t="shared" ref="I69:I112" si="12">(-H69-G69)</f>
        <v>-0.5905947855974637</v>
      </c>
      <c r="J69">
        <f t="shared" si="10"/>
        <v>0.55399767688198465</v>
      </c>
      <c r="K69">
        <f t="shared" ref="K69:K110" si="13">J70</f>
        <v>0.52522023444706512</v>
      </c>
    </row>
    <row r="70" spans="4:11" x14ac:dyDescent="0.3">
      <c r="D70">
        <v>67</v>
      </c>
      <c r="E70">
        <f t="shared" si="7"/>
        <v>478.63008813497106</v>
      </c>
      <c r="F70">
        <f t="shared" si="8"/>
        <v>477.63008813497106</v>
      </c>
      <c r="G70">
        <f t="shared" si="9"/>
        <v>0.59703761016871382</v>
      </c>
      <c r="H70">
        <f t="shared" si="11"/>
        <v>4.6899999999999997E-2</v>
      </c>
      <c r="I70">
        <f t="shared" si="12"/>
        <v>-0.64393761016871376</v>
      </c>
      <c r="J70">
        <f t="shared" si="10"/>
        <v>0.52522023444706512</v>
      </c>
      <c r="K70">
        <f t="shared" si="13"/>
        <v>0.4954150814143003</v>
      </c>
    </row>
    <row r="71" spans="4:11" x14ac:dyDescent="0.3">
      <c r="D71">
        <v>68</v>
      </c>
      <c r="E71">
        <f t="shared" si="7"/>
        <v>524.80745558955414</v>
      </c>
      <c r="F71">
        <f t="shared" si="8"/>
        <v>523.80745558955414</v>
      </c>
      <c r="G71">
        <f t="shared" si="9"/>
        <v>0.65475931948694266</v>
      </c>
      <c r="H71">
        <f t="shared" si="11"/>
        <v>4.7599999999999996E-2</v>
      </c>
      <c r="I71">
        <f t="shared" si="12"/>
        <v>-0.70235931948694263</v>
      </c>
      <c r="J71">
        <f t="shared" si="10"/>
        <v>0.4954150814143003</v>
      </c>
      <c r="K71">
        <f t="shared" si="13"/>
        <v>0.4647061934239145</v>
      </c>
    </row>
    <row r="72" spans="4:11" x14ac:dyDescent="0.3">
      <c r="D72">
        <v>69</v>
      </c>
      <c r="E72">
        <f t="shared" si="7"/>
        <v>575.43993215218438</v>
      </c>
      <c r="F72">
        <f t="shared" si="8"/>
        <v>574.43993215218438</v>
      </c>
      <c r="G72">
        <f t="shared" si="9"/>
        <v>0.71804991519023054</v>
      </c>
      <c r="H72">
        <f t="shared" si="11"/>
        <v>4.8300000000000003E-2</v>
      </c>
      <c r="I72">
        <f t="shared" si="12"/>
        <v>-0.76634991519023055</v>
      </c>
      <c r="J72">
        <f t="shared" si="10"/>
        <v>0.4647061934239145</v>
      </c>
      <c r="K72">
        <f t="shared" si="13"/>
        <v>0.43324726056704105</v>
      </c>
    </row>
    <row r="73" spans="4:11" x14ac:dyDescent="0.3">
      <c r="D73">
        <v>70</v>
      </c>
      <c r="E73">
        <f t="shared" si="7"/>
        <v>630.9573387125896</v>
      </c>
      <c r="F73">
        <f t="shared" si="8"/>
        <v>629.9573387125896</v>
      </c>
      <c r="G73">
        <f t="shared" si="9"/>
        <v>0.78744667339073704</v>
      </c>
      <c r="H73">
        <f t="shared" si="11"/>
        <v>4.9000000000000002E-2</v>
      </c>
      <c r="I73">
        <f t="shared" si="12"/>
        <v>-0.83644667339073708</v>
      </c>
      <c r="J73">
        <f t="shared" si="10"/>
        <v>0.43324726056704105</v>
      </c>
      <c r="K73">
        <f t="shared" si="13"/>
        <v>0.40122267536695722</v>
      </c>
    </row>
    <row r="74" spans="4:11" x14ac:dyDescent="0.3">
      <c r="D74">
        <v>71</v>
      </c>
      <c r="E74">
        <f t="shared" si="7"/>
        <v>691.83096450454127</v>
      </c>
      <c r="F74">
        <f t="shared" si="8"/>
        <v>690.83096450454127</v>
      </c>
      <c r="G74">
        <f t="shared" si="9"/>
        <v>0.86353870563067658</v>
      </c>
      <c r="H74">
        <f t="shared" si="11"/>
        <v>4.9700000000000001E-2</v>
      </c>
      <c r="I74">
        <f t="shared" si="12"/>
        <v>-0.91323870563067655</v>
      </c>
      <c r="J74">
        <f t="shared" si="10"/>
        <v>0.40122267536695722</v>
      </c>
      <c r="K74">
        <f t="shared" si="13"/>
        <v>0.36884751461619447</v>
      </c>
    </row>
    <row r="75" spans="4:11" x14ac:dyDescent="0.3">
      <c r="D75">
        <v>72</v>
      </c>
      <c r="E75">
        <f t="shared" si="7"/>
        <v>758.57756789687949</v>
      </c>
      <c r="F75">
        <f t="shared" si="8"/>
        <v>757.57756789687949</v>
      </c>
      <c r="G75">
        <f t="shared" si="9"/>
        <v>0.94697195987109939</v>
      </c>
      <c r="H75">
        <f t="shared" si="11"/>
        <v>5.04E-2</v>
      </c>
      <c r="I75">
        <f t="shared" si="12"/>
        <v>-0.99737195987109939</v>
      </c>
      <c r="J75">
        <f t="shared" si="10"/>
        <v>0.36884751461619447</v>
      </c>
      <c r="K75">
        <f t="shared" si="13"/>
        <v>0.3363662429164842</v>
      </c>
    </row>
    <row r="76" spans="4:11" x14ac:dyDescent="0.3">
      <c r="D76">
        <v>73</v>
      </c>
      <c r="E76">
        <f t="shared" si="7"/>
        <v>831.76376317363804</v>
      </c>
      <c r="F76">
        <f t="shared" si="8"/>
        <v>830.76376317363804</v>
      </c>
      <c r="G76">
        <f t="shared" si="9"/>
        <v>1.0384547039670475</v>
      </c>
      <c r="H76">
        <f t="shared" si="11"/>
        <v>5.11E-2</v>
      </c>
      <c r="I76">
        <f t="shared" si="12"/>
        <v>-1.0895547039670475</v>
      </c>
      <c r="J76">
        <f t="shared" si="10"/>
        <v>0.3363662429164842</v>
      </c>
      <c r="K76">
        <f t="shared" si="13"/>
        <v>0.30404987206719358</v>
      </c>
    </row>
    <row r="77" spans="4:11" x14ac:dyDescent="0.3">
      <c r="D77">
        <v>74</v>
      </c>
      <c r="E77">
        <f t="shared" si="7"/>
        <v>912.01083054280195</v>
      </c>
      <c r="F77">
        <f t="shared" si="8"/>
        <v>911.01083054280195</v>
      </c>
      <c r="G77">
        <f t="shared" si="9"/>
        <v>1.1387635381785024</v>
      </c>
      <c r="H77">
        <f t="shared" si="11"/>
        <v>5.1799999999999999E-2</v>
      </c>
      <c r="I77">
        <f t="shared" si="12"/>
        <v>-1.1905635381785025</v>
      </c>
      <c r="J77">
        <f t="shared" si="10"/>
        <v>0.30404987206719358</v>
      </c>
      <c r="K77">
        <f t="shared" si="13"/>
        <v>0.27219134445178755</v>
      </c>
    </row>
    <row r="78" spans="4:11" x14ac:dyDescent="0.3">
      <c r="D78">
        <v>75</v>
      </c>
      <c r="E78">
        <f t="shared" si="7"/>
        <v>999.9999902060332</v>
      </c>
      <c r="F78">
        <f t="shared" si="8"/>
        <v>998.9999902060332</v>
      </c>
      <c r="G78">
        <f t="shared" si="9"/>
        <v>1.2487499877575414</v>
      </c>
      <c r="H78">
        <f t="shared" si="11"/>
        <v>5.2499999999999998E-2</v>
      </c>
      <c r="I78">
        <f t="shared" si="12"/>
        <v>-1.3012499877575414</v>
      </c>
      <c r="J78">
        <f t="shared" si="10"/>
        <v>0.27219134445178755</v>
      </c>
      <c r="K78">
        <f t="shared" si="13"/>
        <v>0.24109897827306956</v>
      </c>
    </row>
    <row r="79" spans="4:11" x14ac:dyDescent="0.3">
      <c r="D79">
        <v>76</v>
      </c>
      <c r="E79">
        <f t="shared" si="7"/>
        <v>1096.4781852611288</v>
      </c>
      <c r="F79">
        <f t="shared" si="8"/>
        <v>1095.4781852611288</v>
      </c>
      <c r="G79">
        <f t="shared" si="9"/>
        <v>1.3693477315764111</v>
      </c>
      <c r="H79">
        <f t="shared" si="11"/>
        <v>5.3199999999999997E-2</v>
      </c>
      <c r="I79">
        <f t="shared" si="12"/>
        <v>-1.422547731576411</v>
      </c>
      <c r="J79">
        <f t="shared" si="10"/>
        <v>0.24109897827306956</v>
      </c>
      <c r="K79">
        <f t="shared" si="13"/>
        <v>0.21108792457407471</v>
      </c>
    </row>
    <row r="80" spans="4:11" x14ac:dyDescent="0.3">
      <c r="D80">
        <v>77</v>
      </c>
      <c r="E80">
        <f t="shared" si="7"/>
        <v>1202.2644225284766</v>
      </c>
      <c r="F80">
        <f t="shared" si="8"/>
        <v>1201.2644225284766</v>
      </c>
      <c r="G80">
        <f t="shared" si="9"/>
        <v>1.5015805281605958</v>
      </c>
      <c r="H80">
        <f t="shared" si="11"/>
        <v>5.3899999999999997E-2</v>
      </c>
      <c r="I80">
        <f t="shared" si="12"/>
        <v>-1.5554805281605959</v>
      </c>
      <c r="J80">
        <f t="shared" si="10"/>
        <v>0.21108792457407471</v>
      </c>
      <c r="K80">
        <f t="shared" si="13"/>
        <v>0.18246974392587562</v>
      </c>
    </row>
    <row r="81" spans="4:11" x14ac:dyDescent="0.3">
      <c r="D81">
        <v>78</v>
      </c>
      <c r="E81">
        <f t="shared" si="7"/>
        <v>1318.2567251290056</v>
      </c>
      <c r="F81">
        <f t="shared" si="8"/>
        <v>1317.2567251290056</v>
      </c>
      <c r="G81">
        <f t="shared" si="9"/>
        <v>1.646570906411257</v>
      </c>
      <c r="H81">
        <f t="shared" si="11"/>
        <v>5.4600000000000003E-2</v>
      </c>
      <c r="I81">
        <f t="shared" si="12"/>
        <v>-1.701170906411257</v>
      </c>
      <c r="J81">
        <f t="shared" si="10"/>
        <v>0.18246974392587562</v>
      </c>
      <c r="K81">
        <f t="shared" si="13"/>
        <v>0.15554041232502278</v>
      </c>
    </row>
    <row r="82" spans="4:11" x14ac:dyDescent="0.3">
      <c r="D82">
        <v>79</v>
      </c>
      <c r="E82">
        <f t="shared" si="7"/>
        <v>1445.4397558343203</v>
      </c>
      <c r="F82">
        <f t="shared" si="8"/>
        <v>1444.4397558343203</v>
      </c>
      <c r="G82">
        <f t="shared" si="9"/>
        <v>1.8055496947929004</v>
      </c>
      <c r="H82">
        <f t="shared" si="11"/>
        <v>5.5300000000000002E-2</v>
      </c>
      <c r="I82">
        <f t="shared" si="12"/>
        <v>-1.8608496947929003</v>
      </c>
      <c r="J82">
        <f t="shared" si="10"/>
        <v>0.15554041232502278</v>
      </c>
      <c r="K82">
        <f t="shared" si="13"/>
        <v>0.1305673008433795</v>
      </c>
    </row>
    <row r="83" spans="4:11" x14ac:dyDescent="0.3">
      <c r="D83">
        <v>80</v>
      </c>
      <c r="E83">
        <f t="shared" si="7"/>
        <v>1584.893175903896</v>
      </c>
      <c r="F83">
        <f t="shared" si="8"/>
        <v>1583.893175903896</v>
      </c>
      <c r="G83">
        <f t="shared" si="9"/>
        <v>1.97986646987987</v>
      </c>
      <c r="H83">
        <f t="shared" si="11"/>
        <v>5.6000000000000001E-2</v>
      </c>
      <c r="I83">
        <f t="shared" si="12"/>
        <v>-2.0358664698798701</v>
      </c>
      <c r="J83">
        <f t="shared" si="10"/>
        <v>0.1305673008433795</v>
      </c>
      <c r="K83">
        <f t="shared" si="13"/>
        <v>0.10777592098325289</v>
      </c>
    </row>
    <row r="84" spans="4:11" x14ac:dyDescent="0.3">
      <c r="D84">
        <v>81</v>
      </c>
      <c r="E84">
        <f t="shared" si="7"/>
        <v>1737.8008103678146</v>
      </c>
      <c r="F84">
        <f t="shared" si="8"/>
        <v>1736.8008103678146</v>
      </c>
      <c r="G84">
        <f t="shared" si="9"/>
        <v>2.1710010129597683</v>
      </c>
      <c r="H84">
        <f t="shared" si="11"/>
        <v>5.67E-2</v>
      </c>
      <c r="I84">
        <f t="shared" si="12"/>
        <v>-2.2277010129597685</v>
      </c>
      <c r="J84">
        <f t="shared" si="10"/>
        <v>0.10777592098325289</v>
      </c>
      <c r="K84">
        <f t="shared" si="13"/>
        <v>8.7337454859997568E-2</v>
      </c>
    </row>
    <row r="85" spans="4:11" x14ac:dyDescent="0.3">
      <c r="D85">
        <v>82</v>
      </c>
      <c r="E85">
        <f t="shared" si="7"/>
        <v>1905.4606975594397</v>
      </c>
      <c r="F85">
        <f t="shared" si="8"/>
        <v>1904.4606975594397</v>
      </c>
      <c r="G85">
        <f t="shared" si="9"/>
        <v>2.3805758719492998</v>
      </c>
      <c r="H85">
        <f t="shared" si="11"/>
        <v>5.74E-2</v>
      </c>
      <c r="I85">
        <f t="shared" si="12"/>
        <v>-2.4379758719492997</v>
      </c>
      <c r="J85">
        <f t="shared" si="10"/>
        <v>8.7337454859997568E-2</v>
      </c>
      <c r="K85">
        <f t="shared" si="13"/>
        <v>6.9358252930217038E-2</v>
      </c>
    </row>
    <row r="86" spans="4:11" x14ac:dyDescent="0.3">
      <c r="D86">
        <v>83</v>
      </c>
      <c r="E86">
        <f t="shared" si="7"/>
        <v>2089.2961082088759</v>
      </c>
      <c r="F86">
        <f t="shared" si="8"/>
        <v>2088.2961082088759</v>
      </c>
      <c r="G86">
        <f t="shared" si="9"/>
        <v>2.6103701352610948</v>
      </c>
      <c r="H86">
        <f t="shared" si="11"/>
        <v>5.8099999999999999E-2</v>
      </c>
      <c r="I86">
        <f t="shared" si="12"/>
        <v>-2.6684701352610949</v>
      </c>
      <c r="J86">
        <f t="shared" si="10"/>
        <v>6.9358252930217038E-2</v>
      </c>
      <c r="K86">
        <f t="shared" si="13"/>
        <v>5.3872532366545565E-2</v>
      </c>
    </row>
    <row r="87" spans="4:11" x14ac:dyDescent="0.3">
      <c r="D87">
        <v>84</v>
      </c>
      <c r="E87">
        <f t="shared" si="7"/>
        <v>2290.8676276386891</v>
      </c>
      <c r="F87">
        <f t="shared" si="8"/>
        <v>2289.8676276386891</v>
      </c>
      <c r="G87">
        <f t="shared" si="9"/>
        <v>2.8623345345483613</v>
      </c>
      <c r="H87">
        <f t="shared" si="11"/>
        <v>5.8799999999999998E-2</v>
      </c>
      <c r="I87">
        <f t="shared" si="12"/>
        <v>-2.9211345345483615</v>
      </c>
      <c r="J87">
        <f t="shared" si="10"/>
        <v>5.3872532366545565E-2</v>
      </c>
      <c r="K87">
        <f t="shared" si="13"/>
        <v>4.0839398886613767E-2</v>
      </c>
    </row>
    <row r="88" spans="4:11" x14ac:dyDescent="0.3">
      <c r="D88">
        <v>85</v>
      </c>
      <c r="E88">
        <f t="shared" si="7"/>
        <v>2511.8864036280697</v>
      </c>
      <c r="F88">
        <f t="shared" si="8"/>
        <v>2510.8864036280697</v>
      </c>
      <c r="G88">
        <f t="shared" si="9"/>
        <v>3.138608004535087</v>
      </c>
      <c r="H88">
        <f t="shared" si="11"/>
        <v>5.9499999999999997E-2</v>
      </c>
      <c r="I88">
        <f t="shared" si="12"/>
        <v>-3.1981080045350869</v>
      </c>
      <c r="J88">
        <f t="shared" si="10"/>
        <v>4.0839398886613767E-2</v>
      </c>
      <c r="K88">
        <f t="shared" si="13"/>
        <v>3.0145011049108422E-2</v>
      </c>
    </row>
    <row r="89" spans="4:11" x14ac:dyDescent="0.3">
      <c r="D89">
        <v>86</v>
      </c>
      <c r="E89">
        <f t="shared" si="7"/>
        <v>2754.2286724070341</v>
      </c>
      <c r="F89">
        <f t="shared" si="8"/>
        <v>2753.2286724070341</v>
      </c>
      <c r="G89">
        <f t="shared" si="9"/>
        <v>3.4415358405087928</v>
      </c>
      <c r="H89">
        <f t="shared" si="11"/>
        <v>6.0199999999999997E-2</v>
      </c>
      <c r="I89">
        <f t="shared" si="12"/>
        <v>-3.5017358405087928</v>
      </c>
      <c r="J89">
        <f t="shared" si="10"/>
        <v>3.0145011049108422E-2</v>
      </c>
      <c r="K89">
        <f t="shared" si="13"/>
        <v>2.1610205314298806E-2</v>
      </c>
    </row>
    <row r="90" spans="4:11" x14ac:dyDescent="0.3">
      <c r="D90">
        <v>87</v>
      </c>
      <c r="E90">
        <f t="shared" si="7"/>
        <v>3019.9516860923404</v>
      </c>
      <c r="F90">
        <f t="shared" si="8"/>
        <v>3018.9516860923404</v>
      </c>
      <c r="G90">
        <f t="shared" si="9"/>
        <v>3.7736896076154256</v>
      </c>
      <c r="H90">
        <f t="shared" si="11"/>
        <v>6.0900000000000003E-2</v>
      </c>
      <c r="I90">
        <f t="shared" si="12"/>
        <v>-3.8345896076154258</v>
      </c>
      <c r="J90">
        <f t="shared" si="10"/>
        <v>2.1610205314298806E-2</v>
      </c>
      <c r="K90">
        <f t="shared" si="13"/>
        <v>1.5003241953983972E-2</v>
      </c>
    </row>
    <row r="91" spans="4:11" x14ac:dyDescent="0.3">
      <c r="D91">
        <v>88</v>
      </c>
      <c r="E91">
        <f t="shared" si="7"/>
        <v>3311.3111767736873</v>
      </c>
      <c r="F91">
        <f t="shared" si="8"/>
        <v>3310.3111767736873</v>
      </c>
      <c r="G91">
        <f t="shared" si="9"/>
        <v>4.1378889709671096</v>
      </c>
      <c r="H91">
        <f t="shared" si="11"/>
        <v>6.1600000000000002E-2</v>
      </c>
      <c r="I91">
        <f t="shared" si="12"/>
        <v>-4.1994889709671099</v>
      </c>
      <c r="J91">
        <f t="shared" si="10"/>
        <v>1.5003241953983972E-2</v>
      </c>
      <c r="K91">
        <f t="shared" si="13"/>
        <v>1.0056605146201809E-2</v>
      </c>
    </row>
    <row r="92" spans="4:11" x14ac:dyDescent="0.3">
      <c r="D92">
        <v>89</v>
      </c>
      <c r="E92">
        <f t="shared" si="7"/>
        <v>3630.7805055034505</v>
      </c>
      <c r="F92">
        <f t="shared" si="8"/>
        <v>3629.7805055034505</v>
      </c>
      <c r="G92">
        <f t="shared" si="9"/>
        <v>4.5372256318793136</v>
      </c>
      <c r="H92">
        <f t="shared" si="11"/>
        <v>6.2300000000000001E-2</v>
      </c>
      <c r="I92">
        <f t="shared" si="12"/>
        <v>-4.5995256318793132</v>
      </c>
      <c r="J92">
        <f t="shared" si="10"/>
        <v>1.0056605146201809E-2</v>
      </c>
      <c r="K92">
        <f t="shared" si="13"/>
        <v>6.4861277603071293E-3</v>
      </c>
    </row>
    <row r="93" spans="4:11" x14ac:dyDescent="0.3">
      <c r="D93">
        <v>90</v>
      </c>
      <c r="E93">
        <f t="shared" si="7"/>
        <v>3981.0716587463917</v>
      </c>
      <c r="F93">
        <f t="shared" si="8"/>
        <v>3980.0716587463917</v>
      </c>
      <c r="G93">
        <f t="shared" si="9"/>
        <v>4.9750895734329896</v>
      </c>
      <c r="H93">
        <f t="shared" si="11"/>
        <v>6.3E-2</v>
      </c>
      <c r="I93">
        <f t="shared" si="12"/>
        <v>-5.0380895734329894</v>
      </c>
      <c r="J93">
        <f t="shared" si="10"/>
        <v>6.4861277603071293E-3</v>
      </c>
      <c r="K93">
        <f t="shared" si="13"/>
        <v>4.010265468791659E-3</v>
      </c>
    </row>
    <row r="94" spans="4:11" x14ac:dyDescent="0.3">
      <c r="D94">
        <v>91</v>
      </c>
      <c r="E94">
        <f t="shared" si="7"/>
        <v>4365.1582705289711</v>
      </c>
      <c r="F94">
        <f t="shared" si="8"/>
        <v>4364.1582705289711</v>
      </c>
      <c r="G94">
        <f t="shared" si="9"/>
        <v>5.4551978381612143</v>
      </c>
      <c r="H94">
        <f t="shared" si="11"/>
        <v>6.3699999999999993E-2</v>
      </c>
      <c r="I94">
        <f t="shared" si="12"/>
        <v>-5.5188978381612142</v>
      </c>
      <c r="J94">
        <f t="shared" si="10"/>
        <v>4.010265468791659E-3</v>
      </c>
      <c r="K94">
        <f t="shared" si="13"/>
        <v>2.3672505987854448E-3</v>
      </c>
    </row>
    <row r="95" spans="4:11" x14ac:dyDescent="0.3">
      <c r="D95">
        <v>92</v>
      </c>
      <c r="E95">
        <f t="shared" si="7"/>
        <v>4786.3008657240862</v>
      </c>
      <c r="F95">
        <f t="shared" si="8"/>
        <v>4785.3008657240862</v>
      </c>
      <c r="G95">
        <f t="shared" si="9"/>
        <v>5.9816260821551079</v>
      </c>
      <c r="H95">
        <f t="shared" si="11"/>
        <v>6.4399999999999999E-2</v>
      </c>
      <c r="I95">
        <f t="shared" si="12"/>
        <v>-6.046026082155108</v>
      </c>
      <c r="J95">
        <f t="shared" si="10"/>
        <v>2.3672505987854448E-3</v>
      </c>
      <c r="K95">
        <f t="shared" si="13"/>
        <v>1.3281833489984687E-3</v>
      </c>
    </row>
    <row r="96" spans="4:11" x14ac:dyDescent="0.3">
      <c r="D96">
        <v>93</v>
      </c>
      <c r="E96">
        <f t="shared" si="7"/>
        <v>5248.0745387623847</v>
      </c>
      <c r="F96">
        <f t="shared" si="8"/>
        <v>5247.0745387623847</v>
      </c>
      <c r="G96">
        <f t="shared" si="9"/>
        <v>6.5588431734529813</v>
      </c>
      <c r="H96">
        <f t="shared" si="11"/>
        <v>6.5100000000000005E-2</v>
      </c>
      <c r="I96">
        <f t="shared" si="12"/>
        <v>-6.6239431734529814</v>
      </c>
      <c r="J96">
        <f t="shared" si="10"/>
        <v>1.3281833489984687E-3</v>
      </c>
      <c r="K96">
        <f t="shared" si="13"/>
        <v>7.048333765397591E-4</v>
      </c>
    </row>
    <row r="97" spans="4:11" x14ac:dyDescent="0.3">
      <c r="D97">
        <v>94</v>
      </c>
      <c r="E97">
        <f t="shared" si="7"/>
        <v>5754.3993027357119</v>
      </c>
      <c r="F97">
        <f t="shared" si="8"/>
        <v>5753.3993027357119</v>
      </c>
      <c r="G97">
        <f t="shared" si="9"/>
        <v>7.19174912841964</v>
      </c>
      <c r="H97">
        <f t="shared" si="11"/>
        <v>6.5799999999999997E-2</v>
      </c>
      <c r="I97">
        <f t="shared" si="12"/>
        <v>-7.2575491284196403</v>
      </c>
      <c r="J97">
        <f t="shared" si="10"/>
        <v>7.048333765397591E-4</v>
      </c>
      <c r="K97">
        <f t="shared" si="13"/>
        <v>3.5188128134543487E-4</v>
      </c>
    </row>
    <row r="98" spans="4:11" x14ac:dyDescent="0.3">
      <c r="D98">
        <v>95</v>
      </c>
      <c r="E98">
        <f t="shared" si="7"/>
        <v>6309.5733665273119</v>
      </c>
      <c r="F98">
        <f t="shared" si="8"/>
        <v>6308.5733665273119</v>
      </c>
      <c r="G98">
        <f t="shared" si="9"/>
        <v>7.8857167081591397</v>
      </c>
      <c r="H98">
        <f t="shared" si="11"/>
        <v>6.6500000000000004E-2</v>
      </c>
      <c r="I98">
        <f t="shared" si="12"/>
        <v>-7.9522167081591402</v>
      </c>
      <c r="J98">
        <f t="shared" si="10"/>
        <v>3.5188128134543487E-4</v>
      </c>
      <c r="K98">
        <f t="shared" si="13"/>
        <v>1.6429663268081309E-4</v>
      </c>
    </row>
    <row r="99" spans="4:11" x14ac:dyDescent="0.3">
      <c r="D99">
        <v>96</v>
      </c>
      <c r="E99">
        <f t="shared" si="7"/>
        <v>6918.3096224595138</v>
      </c>
      <c r="F99">
        <f t="shared" si="8"/>
        <v>6917.3096224595138</v>
      </c>
      <c r="G99">
        <f t="shared" si="9"/>
        <v>8.6466370280743927</v>
      </c>
      <c r="H99">
        <f t="shared" si="11"/>
        <v>6.7199999999999996E-2</v>
      </c>
      <c r="I99">
        <f t="shared" si="12"/>
        <v>-8.7138370280743924</v>
      </c>
      <c r="J99">
        <f t="shared" si="10"/>
        <v>1.6429663268081309E-4</v>
      </c>
      <c r="K99">
        <f t="shared" si="13"/>
        <v>7.1281796780949309E-5</v>
      </c>
    </row>
    <row r="100" spans="4:11" x14ac:dyDescent="0.3">
      <c r="D100">
        <v>97</v>
      </c>
      <c r="E100">
        <f t="shared" si="7"/>
        <v>7585.7756542038496</v>
      </c>
      <c r="F100">
        <f t="shared" si="8"/>
        <v>7584.7756542038496</v>
      </c>
      <c r="G100">
        <f t="shared" si="9"/>
        <v>9.480969567754812</v>
      </c>
      <c r="H100">
        <f t="shared" si="11"/>
        <v>6.7900000000000002E-2</v>
      </c>
      <c r="I100">
        <f t="shared" si="12"/>
        <v>-9.5488695677548119</v>
      </c>
      <c r="J100">
        <f t="shared" si="10"/>
        <v>7.1281796780949309E-5</v>
      </c>
      <c r="K100">
        <f t="shared" si="13"/>
        <v>2.8534490604800791E-5</v>
      </c>
    </row>
    <row r="101" spans="4:11" x14ac:dyDescent="0.3">
      <c r="D101">
        <v>98</v>
      </c>
      <c r="E101">
        <f t="shared" si="7"/>
        <v>8317.637604582158</v>
      </c>
      <c r="F101">
        <f t="shared" si="8"/>
        <v>8316.637604582158</v>
      </c>
      <c r="G101">
        <f t="shared" si="9"/>
        <v>10.395797005727697</v>
      </c>
      <c r="H101">
        <f t="shared" si="11"/>
        <v>6.8599999999999994E-2</v>
      </c>
      <c r="I101">
        <f t="shared" si="12"/>
        <v>-10.464397005727697</v>
      </c>
      <c r="J101">
        <f t="shared" si="10"/>
        <v>2.8534490604800791E-5</v>
      </c>
      <c r="K101">
        <f t="shared" si="13"/>
        <v>1.0457560539296855E-5</v>
      </c>
    </row>
    <row r="102" spans="4:11" x14ac:dyDescent="0.3">
      <c r="D102">
        <v>99</v>
      </c>
      <c r="E102">
        <f t="shared" si="7"/>
        <v>9120.1082756540054</v>
      </c>
      <c r="F102">
        <f t="shared" si="8"/>
        <v>9119.1082756540054</v>
      </c>
      <c r="G102">
        <f t="shared" si="9"/>
        <v>11.398885344567507</v>
      </c>
      <c r="H102">
        <f t="shared" si="11"/>
        <v>6.93E-2</v>
      </c>
      <c r="I102">
        <f t="shared" si="12"/>
        <v>-11.468185344567507</v>
      </c>
      <c r="J102">
        <f t="shared" si="10"/>
        <v>1.0457560539296855E-5</v>
      </c>
      <c r="K102">
        <f t="shared" si="13"/>
        <v>3.4790550557054293E-6</v>
      </c>
    </row>
    <row r="103" spans="4:11" x14ac:dyDescent="0.3">
      <c r="D103">
        <v>100</v>
      </c>
      <c r="E103">
        <f t="shared" si="7"/>
        <v>9999.9998694137757</v>
      </c>
      <c r="F103">
        <f t="shared" si="8"/>
        <v>9998.9998694137757</v>
      </c>
      <c r="G103">
        <f t="shared" si="9"/>
        <v>12.498749836767219</v>
      </c>
      <c r="H103">
        <f t="shared" si="11"/>
        <v>6.9999999999999993E-2</v>
      </c>
      <c r="I103">
        <f t="shared" si="12"/>
        <v>-12.568749836767219</v>
      </c>
      <c r="J103">
        <f t="shared" si="10"/>
        <v>3.4790550557054293E-6</v>
      </c>
      <c r="K103">
        <f t="shared" si="13"/>
        <v>1.0408974637525759E-6</v>
      </c>
    </row>
    <row r="104" spans="4:11" x14ac:dyDescent="0.3">
      <c r="D104">
        <v>101</v>
      </c>
      <c r="E104">
        <f t="shared" si="7"/>
        <v>10964.781816815052</v>
      </c>
      <c r="F104">
        <f t="shared" si="8"/>
        <v>10963.781816815052</v>
      </c>
      <c r="G104">
        <f t="shared" si="9"/>
        <v>13.704727271018815</v>
      </c>
      <c r="H104">
        <f t="shared" si="11"/>
        <v>7.0699999999999999E-2</v>
      </c>
      <c r="I104">
        <f t="shared" si="12"/>
        <v>-13.775427271018815</v>
      </c>
      <c r="J104">
        <f t="shared" si="10"/>
        <v>1.0408974637525759E-6</v>
      </c>
      <c r="K104">
        <f t="shared" si="13"/>
        <v>2.772197753458513E-7</v>
      </c>
    </row>
    <row r="105" spans="4:11" x14ac:dyDescent="0.3">
      <c r="D105">
        <v>102</v>
      </c>
      <c r="E105">
        <f t="shared" si="7"/>
        <v>12022.644186034971</v>
      </c>
      <c r="F105">
        <f t="shared" si="8"/>
        <v>12021.644186034971</v>
      </c>
      <c r="G105">
        <f t="shared" si="9"/>
        <v>15.027055232543715</v>
      </c>
      <c r="H105">
        <f t="shared" si="11"/>
        <v>7.1400000000000005E-2</v>
      </c>
      <c r="I105">
        <f t="shared" si="12"/>
        <v>-15.098455232543715</v>
      </c>
      <c r="J105">
        <f t="shared" si="10"/>
        <v>2.772197753458513E-7</v>
      </c>
      <c r="K105">
        <f t="shared" si="13"/>
        <v>6.4988272245831057E-8</v>
      </c>
    </row>
    <row r="106" spans="4:11" x14ac:dyDescent="0.3">
      <c r="D106">
        <v>103</v>
      </c>
      <c r="E106">
        <f t="shared" si="7"/>
        <v>13182.567208253517</v>
      </c>
      <c r="F106">
        <f t="shared" si="8"/>
        <v>13181.567208253517</v>
      </c>
      <c r="G106">
        <f t="shared" si="9"/>
        <v>16.476959010316897</v>
      </c>
      <c r="H106">
        <f t="shared" si="11"/>
        <v>7.2099999999999997E-2</v>
      </c>
      <c r="I106">
        <f t="shared" si="12"/>
        <v>-16.549059010316896</v>
      </c>
      <c r="J106">
        <f t="shared" si="10"/>
        <v>6.4988272245831057E-8</v>
      </c>
      <c r="K106">
        <f t="shared" si="13"/>
        <v>1.3246309005502818E-8</v>
      </c>
    </row>
    <row r="107" spans="4:11" x14ac:dyDescent="0.3">
      <c r="D107">
        <v>104</v>
      </c>
      <c r="E107">
        <f t="shared" si="7"/>
        <v>14454.397511154573</v>
      </c>
      <c r="F107">
        <f t="shared" si="8"/>
        <v>14453.397511154573</v>
      </c>
      <c r="G107">
        <f t="shared" si="9"/>
        <v>18.066746888943218</v>
      </c>
      <c r="H107">
        <f t="shared" si="11"/>
        <v>7.2800000000000004E-2</v>
      </c>
      <c r="I107">
        <f t="shared" si="12"/>
        <v>-18.139546888943219</v>
      </c>
      <c r="J107">
        <f t="shared" si="10"/>
        <v>1.3246309005502818E-8</v>
      </c>
      <c r="K107">
        <f t="shared" si="13"/>
        <v>2.316022333558765E-9</v>
      </c>
    </row>
    <row r="108" spans="4:11" x14ac:dyDescent="0.3">
      <c r="D108">
        <v>105</v>
      </c>
      <c r="E108">
        <f t="shared" si="7"/>
        <v>15848.931707297656</v>
      </c>
      <c r="F108">
        <f t="shared" si="8"/>
        <v>15847.931707297656</v>
      </c>
      <c r="G108">
        <f t="shared" si="9"/>
        <v>19.80991463412207</v>
      </c>
      <c r="H108">
        <f t="shared" si="11"/>
        <v>7.3499999999999996E-2</v>
      </c>
      <c r="I108">
        <f t="shared" si="12"/>
        <v>-19.883414634122069</v>
      </c>
      <c r="J108">
        <f t="shared" si="10"/>
        <v>2.316022333558765E-9</v>
      </c>
      <c r="K108">
        <f t="shared" si="13"/>
        <v>3.4225670579691999E-10</v>
      </c>
    </row>
    <row r="109" spans="4:11" x14ac:dyDescent="0.3">
      <c r="D109">
        <v>106</v>
      </c>
      <c r="E109">
        <f t="shared" si="7"/>
        <v>17378.008046944935</v>
      </c>
      <c r="F109">
        <f t="shared" si="8"/>
        <v>17377.008046944935</v>
      </c>
      <c r="G109">
        <f t="shared" si="9"/>
        <v>21.721260058681167</v>
      </c>
      <c r="H109">
        <f t="shared" si="11"/>
        <v>7.4200000000000002E-2</v>
      </c>
      <c r="I109">
        <f t="shared" si="12"/>
        <v>-21.795460058681169</v>
      </c>
      <c r="J109">
        <f t="shared" si="10"/>
        <v>3.4225670579691999E-10</v>
      </c>
      <c r="K109">
        <f t="shared" si="13"/>
        <v>4.2060643687775842E-11</v>
      </c>
    </row>
    <row r="110" spans="4:11" x14ac:dyDescent="0.3">
      <c r="D110">
        <v>107</v>
      </c>
      <c r="E110">
        <f t="shared" si="7"/>
        <v>19054.606913387666</v>
      </c>
      <c r="F110">
        <f t="shared" si="8"/>
        <v>19053.606913387666</v>
      </c>
      <c r="G110">
        <f t="shared" si="9"/>
        <v>23.817008641734585</v>
      </c>
      <c r="H110">
        <f t="shared" si="11"/>
        <v>7.4899999999999994E-2</v>
      </c>
      <c r="I110">
        <f t="shared" si="12"/>
        <v>-23.891908641734585</v>
      </c>
      <c r="J110">
        <f t="shared" si="10"/>
        <v>4.2060643687775842E-11</v>
      </c>
      <c r="K110">
        <f t="shared" si="13"/>
        <v>4.2226793708728413E-12</v>
      </c>
    </row>
    <row r="111" spans="4:11" x14ac:dyDescent="0.3">
      <c r="D111">
        <v>108</v>
      </c>
      <c r="E111">
        <f t="shared" si="7"/>
        <v>20892.961013880435</v>
      </c>
      <c r="F111">
        <f t="shared" si="8"/>
        <v>20891.961013880435</v>
      </c>
      <c r="G111">
        <f t="shared" si="9"/>
        <v>26.114951267350545</v>
      </c>
      <c r="H111">
        <f t="shared" si="11"/>
        <v>7.5600000000000001E-2</v>
      </c>
      <c r="I111">
        <f t="shared" si="12"/>
        <v>-26.190551267350546</v>
      </c>
      <c r="J111">
        <f t="shared" si="10"/>
        <v>4.2226793708728413E-12</v>
      </c>
      <c r="K111" s="1">
        <v>1.70918E-13</v>
      </c>
    </row>
    <row r="112" spans="4:11" x14ac:dyDescent="0.3">
      <c r="D112">
        <v>109</v>
      </c>
      <c r="E112">
        <f t="shared" si="7"/>
        <v>22908.676201597955</v>
      </c>
      <c r="F112">
        <f t="shared" si="8"/>
        <v>22907.676201597955</v>
      </c>
      <c r="G112">
        <f t="shared" si="9"/>
        <v>28.634595251997442</v>
      </c>
      <c r="H112">
        <f t="shared" si="11"/>
        <v>7.6299999999999993E-2</v>
      </c>
      <c r="I112">
        <f t="shared" si="12"/>
        <v>-28.710895251997442</v>
      </c>
      <c r="J112">
        <f t="shared" si="10"/>
        <v>3.3963827116278585E-13</v>
      </c>
    </row>
    <row r="114" spans="2:9" ht="15" thickBot="1" x14ac:dyDescent="0.35"/>
    <row r="115" spans="2:9" ht="15" thickBot="1" x14ac:dyDescent="0.35">
      <c r="B115" s="2" t="s">
        <v>28</v>
      </c>
      <c r="C115" s="3" t="s">
        <v>40</v>
      </c>
      <c r="D115" s="3" t="s">
        <v>1</v>
      </c>
      <c r="E115" s="3" t="s">
        <v>41</v>
      </c>
      <c r="F115" s="3" t="s">
        <v>4</v>
      </c>
      <c r="G115" s="3" t="s">
        <v>5</v>
      </c>
      <c r="H115" s="3" t="s">
        <v>6</v>
      </c>
      <c r="I115" s="3" t="s">
        <v>7</v>
      </c>
    </row>
    <row r="116" spans="2:9" x14ac:dyDescent="0.3">
      <c r="B116">
        <v>0</v>
      </c>
      <c r="C116">
        <f>K3/J3</f>
        <v>0.99917973885325262</v>
      </c>
      <c r="D116">
        <f>1-C116</f>
        <v>8.2026114674738082E-4</v>
      </c>
      <c r="E116">
        <v>100000</v>
      </c>
      <c r="F116">
        <f>E116-E117</f>
        <v>82.026114674736164</v>
      </c>
      <c r="G116">
        <f>(E116+E117)/2</f>
        <v>99958.986942662625</v>
      </c>
      <c r="H116">
        <f>H117+G116</f>
        <v>6482446.9343377482</v>
      </c>
      <c r="I116">
        <f>H116/E116</f>
        <v>64.824469343377487</v>
      </c>
    </row>
    <row r="117" spans="2:9" x14ac:dyDescent="0.3">
      <c r="B117">
        <v>1</v>
      </c>
      <c r="C117">
        <f t="shared" ref="C117:C180" si="14">K4/J4</f>
        <v>0.9991681134117868</v>
      </c>
      <c r="D117">
        <f t="shared" ref="D117:D180" si="15">1-C117</f>
        <v>8.3188658821320427E-4</v>
      </c>
      <c r="E117">
        <f>E116*C116</f>
        <v>99917.973885325264</v>
      </c>
      <c r="F117">
        <f t="shared" ref="F117:F180" si="16">E117-E118</f>
        <v>83.12042239663424</v>
      </c>
      <c r="G117">
        <f t="shared" ref="G117:G180" si="17">(E117+E118)/2</f>
        <v>99876.413674126947</v>
      </c>
      <c r="H117">
        <f t="shared" ref="H117:H179" si="18">H118+G117</f>
        <v>6382487.9473950854</v>
      </c>
      <c r="I117">
        <f t="shared" ref="I117:I180" si="19">H117/E117</f>
        <v>63.877275521220987</v>
      </c>
    </row>
    <row r="118" spans="2:9" x14ac:dyDescent="0.3">
      <c r="B118">
        <v>2</v>
      </c>
      <c r="C118">
        <f t="shared" si="14"/>
        <v>0.99915536652416626</v>
      </c>
      <c r="D118">
        <f t="shared" si="15"/>
        <v>8.4463347583374482E-4</v>
      </c>
      <c r="E118">
        <f t="shared" ref="E118:E181" si="20">E117*C117</f>
        <v>99834.85346292863</v>
      </c>
      <c r="F118">
        <f t="shared" si="16"/>
        <v>84.32385928973963</v>
      </c>
      <c r="G118">
        <f t="shared" si="17"/>
        <v>99792.691533283767</v>
      </c>
      <c r="H118">
        <f t="shared" si="18"/>
        <v>6282611.533720958</v>
      </c>
      <c r="I118">
        <f t="shared" si="19"/>
        <v>62.930042122552528</v>
      </c>
    </row>
    <row r="119" spans="2:9" x14ac:dyDescent="0.3">
      <c r="B119">
        <v>3</v>
      </c>
      <c r="C119">
        <f t="shared" si="14"/>
        <v>0.99914139002673263</v>
      </c>
      <c r="D119">
        <f t="shared" si="15"/>
        <v>8.5860997326736577E-4</v>
      </c>
      <c r="E119">
        <f t="shared" si="20"/>
        <v>99750.52960363889</v>
      </c>
      <c r="F119">
        <f t="shared" si="16"/>
        <v>85.646799556387123</v>
      </c>
      <c r="G119">
        <f t="shared" si="17"/>
        <v>99707.706203860696</v>
      </c>
      <c r="H119">
        <f t="shared" si="18"/>
        <v>6182818.8421876747</v>
      </c>
      <c r="I119">
        <f t="shared" si="19"/>
        <v>61.982817201625423</v>
      </c>
    </row>
    <row r="120" spans="2:9" x14ac:dyDescent="0.3">
      <c r="B120">
        <v>4</v>
      </c>
      <c r="C120">
        <f t="shared" si="14"/>
        <v>0.99912606532675097</v>
      </c>
      <c r="D120">
        <f t="shared" si="15"/>
        <v>8.7393467324903273E-4</v>
      </c>
      <c r="E120">
        <f t="shared" si="20"/>
        <v>99664.882804082503</v>
      </c>
      <c r="F120">
        <f t="shared" si="16"/>
        <v>87.100596787786344</v>
      </c>
      <c r="G120">
        <f t="shared" si="17"/>
        <v>99621.33250568861</v>
      </c>
      <c r="H120">
        <f t="shared" si="18"/>
        <v>6083111.1359838136</v>
      </c>
      <c r="I120">
        <f t="shared" si="19"/>
        <v>61.035652326424405</v>
      </c>
    </row>
    <row r="121" spans="2:9" x14ac:dyDescent="0.3">
      <c r="B121">
        <v>5</v>
      </c>
      <c r="C121">
        <f t="shared" si="14"/>
        <v>0.99910926239751829</v>
      </c>
      <c r="D121">
        <f t="shared" si="15"/>
        <v>8.9073760248170597E-4</v>
      </c>
      <c r="E121">
        <f t="shared" si="20"/>
        <v>99577.782207294716</v>
      </c>
      <c r="F121">
        <f t="shared" si="16"/>
        <v>88.697674983777688</v>
      </c>
      <c r="G121">
        <f t="shared" si="17"/>
        <v>99533.433369802835</v>
      </c>
      <c r="H121">
        <f t="shared" si="18"/>
        <v>5983489.8034781246</v>
      </c>
      <c r="I121">
        <f t="shared" si="19"/>
        <v>60.088602807221342</v>
      </c>
    </row>
    <row r="122" spans="2:9" x14ac:dyDescent="0.3">
      <c r="B122">
        <v>6</v>
      </c>
      <c r="C122">
        <f t="shared" si="14"/>
        <v>0.99909083867678117</v>
      </c>
      <c r="D122">
        <f t="shared" si="15"/>
        <v>9.0916132321883225E-4</v>
      </c>
      <c r="E122">
        <f t="shared" si="20"/>
        <v>99489.084532310939</v>
      </c>
      <c r="F122">
        <f t="shared" si="16"/>
        <v>90.451627739224932</v>
      </c>
      <c r="G122">
        <f t="shared" si="17"/>
        <v>99443.858718441334</v>
      </c>
      <c r="H122">
        <f t="shared" si="18"/>
        <v>5883956.3701083213</v>
      </c>
      <c r="I122">
        <f t="shared" si="19"/>
        <v>59.141727936971783</v>
      </c>
    </row>
    <row r="123" spans="2:9" x14ac:dyDescent="0.3">
      <c r="B123">
        <v>7</v>
      </c>
      <c r="C123">
        <f t="shared" si="14"/>
        <v>0.99907063785918637</v>
      </c>
      <c r="D123">
        <f t="shared" si="15"/>
        <v>9.2936214081362767E-4</v>
      </c>
      <c r="E123">
        <f t="shared" si="20"/>
        <v>99398.632904571714</v>
      </c>
      <c r="F123">
        <f t="shared" si="16"/>
        <v>92.377326270143385</v>
      </c>
      <c r="G123">
        <f t="shared" si="17"/>
        <v>99352.444241436635</v>
      </c>
      <c r="H123">
        <f t="shared" si="18"/>
        <v>5784512.5113898804</v>
      </c>
      <c r="I123">
        <f t="shared" si="19"/>
        <v>58.195091243793449</v>
      </c>
    </row>
    <row r="124" spans="2:9" x14ac:dyDescent="0.3">
      <c r="B124">
        <v>8</v>
      </c>
      <c r="C124">
        <f t="shared" si="14"/>
        <v>0.9990484885726062</v>
      </c>
      <c r="D124">
        <f t="shared" si="15"/>
        <v>9.5151142739380301E-4</v>
      </c>
      <c r="E124">
        <f t="shared" si="20"/>
        <v>99306.25557830157</v>
      </c>
      <c r="F124">
        <f t="shared" si="16"/>
        <v>94.491036994440947</v>
      </c>
      <c r="G124">
        <f t="shared" si="17"/>
        <v>99259.01005980435</v>
      </c>
      <c r="H124">
        <f t="shared" si="18"/>
        <v>5685160.0671484442</v>
      </c>
      <c r="I124">
        <f t="shared" si="19"/>
        <v>57.24876075571872</v>
      </c>
    </row>
    <row r="125" spans="2:9" x14ac:dyDescent="0.3">
      <c r="B125">
        <v>9</v>
      </c>
      <c r="C125">
        <f t="shared" si="14"/>
        <v>0.99902420292720939</v>
      </c>
      <c r="D125">
        <f t="shared" si="15"/>
        <v>9.7579707279060734E-4</v>
      </c>
      <c r="E125">
        <f t="shared" si="20"/>
        <v>99211.76454130713</v>
      </c>
      <c r="F125">
        <f t="shared" si="16"/>
        <v>96.81054942580522</v>
      </c>
      <c r="G125">
        <f t="shared" si="17"/>
        <v>99163.359266594227</v>
      </c>
      <c r="H125">
        <f t="shared" si="18"/>
        <v>5585901.0570886396</v>
      </c>
      <c r="I125">
        <f t="shared" si="19"/>
        <v>56.302809277854664</v>
      </c>
    </row>
    <row r="126" spans="2:9" x14ac:dyDescent="0.3">
      <c r="B126">
        <v>10</v>
      </c>
      <c r="C126">
        <f t="shared" si="14"/>
        <v>0.99899757492509178</v>
      </c>
      <c r="D126">
        <f t="shared" si="15"/>
        <v>1.0024250749082197E-3</v>
      </c>
      <c r="E126">
        <f t="shared" si="20"/>
        <v>99114.953991881324</v>
      </c>
      <c r="F126">
        <f t="shared" si="16"/>
        <v>99.355315179840545</v>
      </c>
      <c r="G126">
        <f t="shared" si="17"/>
        <v>99065.276334291411</v>
      </c>
      <c r="H126">
        <f t="shared" si="18"/>
        <v>5486737.6978220455</v>
      </c>
      <c r="I126">
        <f t="shared" si="19"/>
        <v>55.357314682015328</v>
      </c>
    </row>
    <row r="127" spans="2:9" x14ac:dyDescent="0.3">
      <c r="B127">
        <v>11</v>
      </c>
      <c r="C127">
        <f t="shared" si="14"/>
        <v>0.99896837871712429</v>
      </c>
      <c r="D127">
        <f t="shared" si="15"/>
        <v>1.0316212828757054E-3</v>
      </c>
      <c r="E127">
        <f t="shared" si="20"/>
        <v>99015.598676701484</v>
      </c>
      <c r="F127">
        <f t="shared" si="16"/>
        <v>102.14659893156204</v>
      </c>
      <c r="G127">
        <f t="shared" si="17"/>
        <v>98964.525377235695</v>
      </c>
      <c r="H127">
        <f t="shared" si="18"/>
        <v>5387672.4214877542</v>
      </c>
      <c r="I127">
        <f t="shared" si="19"/>
        <v>54.41236020881103</v>
      </c>
    </row>
    <row r="128" spans="2:9" x14ac:dyDescent="0.3">
      <c r="B128">
        <v>12</v>
      </c>
      <c r="C128">
        <f t="shared" si="14"/>
        <v>0.99893636669240993</v>
      </c>
      <c r="D128">
        <f t="shared" si="15"/>
        <v>1.0636333075900728E-3</v>
      </c>
      <c r="E128">
        <f t="shared" si="20"/>
        <v>98913.452077769922</v>
      </c>
      <c r="F128">
        <f t="shared" si="16"/>
        <v>105.20764219862758</v>
      </c>
      <c r="G128">
        <f t="shared" si="17"/>
        <v>98860.848256670608</v>
      </c>
      <c r="H128">
        <f t="shared" si="18"/>
        <v>5288707.8961105188</v>
      </c>
      <c r="I128">
        <f t="shared" si="19"/>
        <v>53.468034782087216</v>
      </c>
    </row>
    <row r="129" spans="2:9" x14ac:dyDescent="0.3">
      <c r="B129">
        <v>13</v>
      </c>
      <c r="C129">
        <f t="shared" si="14"/>
        <v>0.99890126738435658</v>
      </c>
      <c r="D129">
        <f t="shared" si="15"/>
        <v>1.0987326156434163E-3</v>
      </c>
      <c r="E129">
        <f t="shared" si="20"/>
        <v>98808.244435571294</v>
      </c>
      <c r="F129">
        <f t="shared" si="16"/>
        <v>108.56384085582977</v>
      </c>
      <c r="G129">
        <f t="shared" si="17"/>
        <v>98753.962515143387</v>
      </c>
      <c r="H129">
        <f t="shared" si="18"/>
        <v>5189847.047853848</v>
      </c>
      <c r="I129">
        <f t="shared" si="19"/>
        <v>52.524433335498934</v>
      </c>
    </row>
    <row r="130" spans="2:9" x14ac:dyDescent="0.3">
      <c r="B130">
        <v>14</v>
      </c>
      <c r="C130">
        <f t="shared" si="14"/>
        <v>0.99886278317586874</v>
      </c>
      <c r="D130">
        <f t="shared" si="15"/>
        <v>1.1372168241312597E-3</v>
      </c>
      <c r="E130">
        <f t="shared" si="20"/>
        <v>98699.680594715464</v>
      </c>
      <c r="F130">
        <f t="shared" si="16"/>
        <v>112.24293730869249</v>
      </c>
      <c r="G130">
        <f t="shared" si="17"/>
        <v>98643.559126061125</v>
      </c>
      <c r="H130">
        <f t="shared" si="18"/>
        <v>5091093.0853387043</v>
      </c>
      <c r="I130">
        <f t="shared" si="19"/>
        <v>51.581657150887366</v>
      </c>
    </row>
    <row r="131" spans="2:9" x14ac:dyDescent="0.3">
      <c r="B131">
        <v>15</v>
      </c>
      <c r="C131">
        <f t="shared" si="14"/>
        <v>0.99882058778450022</v>
      </c>
      <c r="D131">
        <f t="shared" si="15"/>
        <v>1.1794122154997755E-3</v>
      </c>
      <c r="E131">
        <f t="shared" si="20"/>
        <v>98587.437657406772</v>
      </c>
      <c r="F131">
        <f t="shared" si="16"/>
        <v>116.27522826797212</v>
      </c>
      <c r="G131">
        <f t="shared" si="17"/>
        <v>98529.300043272786</v>
      </c>
      <c r="H131">
        <f t="shared" si="18"/>
        <v>4992449.5262126429</v>
      </c>
      <c r="I131">
        <f t="shared" si="19"/>
        <v>50.639814207987641</v>
      </c>
    </row>
    <row r="132" spans="2:9" x14ac:dyDescent="0.3">
      <c r="B132">
        <v>16</v>
      </c>
      <c r="C132">
        <f t="shared" si="14"/>
        <v>0.9987743235066191</v>
      </c>
      <c r="D132">
        <f t="shared" si="15"/>
        <v>1.2256764933809006E-3</v>
      </c>
      <c r="E132">
        <f t="shared" si="20"/>
        <v>98471.1624291388</v>
      </c>
      <c r="F132">
        <f t="shared" si="16"/>
        <v>120.69378906529164</v>
      </c>
      <c r="G132">
        <f t="shared" si="17"/>
        <v>98410.815534606154</v>
      </c>
      <c r="H132">
        <f t="shared" si="18"/>
        <v>4893920.2261693701</v>
      </c>
      <c r="I132">
        <f t="shared" si="19"/>
        <v>49.699019544844944</v>
      </c>
    </row>
    <row r="133" spans="2:9" x14ac:dyDescent="0.3">
      <c r="B133">
        <v>17</v>
      </c>
      <c r="C133">
        <f t="shared" si="14"/>
        <v>0.99872359819766554</v>
      </c>
      <c r="D133">
        <f t="shared" si="15"/>
        <v>1.2764018023344592E-3</v>
      </c>
      <c r="E133">
        <f t="shared" si="20"/>
        <v>98350.468640073508</v>
      </c>
      <c r="F133">
        <f t="shared" si="16"/>
        <v>125.53471543263004</v>
      </c>
      <c r="G133">
        <f t="shared" si="17"/>
        <v>98287.701282357186</v>
      </c>
      <c r="H133">
        <f t="shared" si="18"/>
        <v>4795509.4106347635</v>
      </c>
      <c r="I133">
        <f t="shared" si="19"/>
        <v>48.759395628144503</v>
      </c>
    </row>
    <row r="134" spans="2:9" x14ac:dyDescent="0.3">
      <c r="B134">
        <v>18</v>
      </c>
      <c r="C134">
        <f t="shared" si="14"/>
        <v>0.99866798196343487</v>
      </c>
      <c r="D134">
        <f t="shared" si="15"/>
        <v>1.3320180365651302E-3</v>
      </c>
      <c r="E134">
        <f t="shared" si="20"/>
        <v>98224.933924640878</v>
      </c>
      <c r="F134">
        <f t="shared" si="16"/>
        <v>130.83738362803706</v>
      </c>
      <c r="G134">
        <f t="shared" si="17"/>
        <v>98159.51523282686</v>
      </c>
      <c r="H134">
        <f t="shared" si="18"/>
        <v>4697221.7093524067</v>
      </c>
      <c r="I134">
        <f t="shared" si="19"/>
        <v>47.821072732470974</v>
      </c>
    </row>
    <row r="135" spans="2:9" x14ac:dyDescent="0.3">
      <c r="B135">
        <v>19</v>
      </c>
      <c r="C135">
        <f t="shared" si="14"/>
        <v>0.99860700353499021</v>
      </c>
      <c r="D135">
        <f t="shared" si="15"/>
        <v>1.3929964650097881E-3</v>
      </c>
      <c r="E135">
        <f t="shared" si="20"/>
        <v>98094.096541012841</v>
      </c>
      <c r="F135">
        <f t="shared" si="16"/>
        <v>136.64472971996292</v>
      </c>
      <c r="G135">
        <f t="shared" si="17"/>
        <v>98025.77417615286</v>
      </c>
      <c r="H135">
        <f t="shared" si="18"/>
        <v>4599062.1941195801</v>
      </c>
      <c r="I135">
        <f t="shared" si="19"/>
        <v>46.884189327302956</v>
      </c>
    </row>
    <row r="136" spans="2:9" x14ac:dyDescent="0.3">
      <c r="B136">
        <v>20</v>
      </c>
      <c r="C136">
        <f t="shared" si="14"/>
        <v>0.99854014629725274</v>
      </c>
      <c r="D136">
        <f t="shared" si="15"/>
        <v>1.4598537027472602E-3</v>
      </c>
      <c r="E136">
        <f t="shared" si="20"/>
        <v>97957.451811292878</v>
      </c>
      <c r="F136">
        <f t="shared" si="16"/>
        <v>143.00354873840115</v>
      </c>
      <c r="G136">
        <f t="shared" si="17"/>
        <v>97885.950036923678</v>
      </c>
      <c r="H136">
        <f t="shared" si="18"/>
        <v>4501036.4199434277</v>
      </c>
      <c r="I136">
        <f t="shared" si="19"/>
        <v>45.948892470317737</v>
      </c>
    </row>
    <row r="137" spans="2:9" x14ac:dyDescent="0.3">
      <c r="B137">
        <v>21</v>
      </c>
      <c r="C137">
        <f t="shared" si="14"/>
        <v>0.99846684393854779</v>
      </c>
      <c r="D137">
        <f t="shared" si="15"/>
        <v>1.5331560614522122E-3</v>
      </c>
      <c r="E137">
        <f t="shared" si="20"/>
        <v>97814.448262554477</v>
      </c>
      <c r="F137">
        <f t="shared" si="16"/>
        <v>149.96481425133243</v>
      </c>
      <c r="G137">
        <f t="shared" si="17"/>
        <v>97739.465855428803</v>
      </c>
      <c r="H137">
        <f t="shared" si="18"/>
        <v>4403150.4699065043</v>
      </c>
      <c r="I137">
        <f t="shared" si="19"/>
        <v>45.015338205328582</v>
      </c>
    </row>
    <row r="138" spans="2:9" x14ac:dyDescent="0.3">
      <c r="B138">
        <v>22</v>
      </c>
      <c r="C138">
        <f t="shared" si="14"/>
        <v>0.99838647568536998</v>
      </c>
      <c r="D138">
        <f t="shared" si="15"/>
        <v>1.6135243146300215E-3</v>
      </c>
      <c r="E138">
        <f t="shared" si="20"/>
        <v>97664.483448303145</v>
      </c>
      <c r="F138">
        <f t="shared" si="16"/>
        <v>157.58401871961541</v>
      </c>
      <c r="G138">
        <f t="shared" si="17"/>
        <v>97585.691438943337</v>
      </c>
      <c r="H138">
        <f t="shared" si="18"/>
        <v>4305411.0040510753</v>
      </c>
      <c r="I138">
        <f t="shared" si="19"/>
        <v>44.083691962903416</v>
      </c>
    </row>
    <row r="139" spans="2:9" x14ac:dyDescent="0.3">
      <c r="B139">
        <v>23</v>
      </c>
      <c r="C139">
        <f t="shared" si="14"/>
        <v>0.99829836108334402</v>
      </c>
      <c r="D139">
        <f t="shared" si="15"/>
        <v>1.7016389166559787E-3</v>
      </c>
      <c r="E139">
        <f t="shared" si="20"/>
        <v>97506.899429583529</v>
      </c>
      <c r="F139">
        <f t="shared" si="16"/>
        <v>165.92153471184429</v>
      </c>
      <c r="G139">
        <f t="shared" si="17"/>
        <v>97423.938662227607</v>
      </c>
      <c r="H139">
        <f t="shared" si="18"/>
        <v>4207825.3126121322</v>
      </c>
      <c r="I139">
        <f t="shared" si="19"/>
        <v>43.15412896141666</v>
      </c>
    </row>
    <row r="140" spans="2:9" x14ac:dyDescent="0.3">
      <c r="B140">
        <v>24</v>
      </c>
      <c r="C140">
        <f t="shared" si="14"/>
        <v>0.99820175428179936</v>
      </c>
      <c r="D140">
        <f t="shared" si="15"/>
        <v>1.7982457182006417E-3</v>
      </c>
      <c r="E140">
        <f t="shared" si="20"/>
        <v>97340.977894871685</v>
      </c>
      <c r="F140">
        <f t="shared" si="16"/>
        <v>175.04299670491309</v>
      </c>
      <c r="G140">
        <f t="shared" si="17"/>
        <v>97253.456396519236</v>
      </c>
      <c r="H140">
        <f t="shared" si="18"/>
        <v>4110401.3739499045</v>
      </c>
      <c r="I140">
        <f t="shared" si="19"/>
        <v>42.226834605967696</v>
      </c>
    </row>
    <row r="141" spans="2:9" x14ac:dyDescent="0.3">
      <c r="B141">
        <v>25</v>
      </c>
      <c r="C141">
        <f t="shared" si="14"/>
        <v>0.99809583777550936</v>
      </c>
      <c r="D141">
        <f t="shared" si="15"/>
        <v>1.9041622244906353E-3</v>
      </c>
      <c r="E141">
        <f t="shared" si="20"/>
        <v>97165.934898166772</v>
      </c>
      <c r="F141">
        <f t="shared" si="16"/>
        <v>185.0197027404065</v>
      </c>
      <c r="G141">
        <f t="shared" si="17"/>
        <v>97073.425046796561</v>
      </c>
      <c r="H141">
        <f t="shared" si="18"/>
        <v>4013147.9175533853</v>
      </c>
      <c r="I141">
        <f t="shared" si="19"/>
        <v>41.302004882259425</v>
      </c>
    </row>
    <row r="142" spans="2:9" x14ac:dyDescent="0.3">
      <c r="B142">
        <v>26</v>
      </c>
      <c r="C142">
        <f t="shared" si="14"/>
        <v>0.9979797155529494</v>
      </c>
      <c r="D142">
        <f t="shared" si="15"/>
        <v>2.0202844470506021E-3</v>
      </c>
      <c r="E142">
        <f t="shared" si="20"/>
        <v>96980.915195426365</v>
      </c>
      <c r="F142">
        <f t="shared" si="16"/>
        <v>195.92903463005496</v>
      </c>
      <c r="G142">
        <f t="shared" si="17"/>
        <v>96882.950678111345</v>
      </c>
      <c r="H142">
        <f t="shared" si="18"/>
        <v>3916074.4925065888</v>
      </c>
      <c r="I142">
        <f t="shared" si="19"/>
        <v>40.37984674216883</v>
      </c>
    </row>
    <row r="143" spans="2:9" x14ac:dyDescent="0.3">
      <c r="B143">
        <v>27</v>
      </c>
      <c r="C143">
        <f t="shared" si="14"/>
        <v>0.99785240559590005</v>
      </c>
      <c r="D143">
        <f t="shared" si="15"/>
        <v>2.1475944040999506E-3</v>
      </c>
      <c r="E143">
        <f t="shared" si="20"/>
        <v>96784.98616079631</v>
      </c>
      <c r="F143">
        <f t="shared" si="16"/>
        <v>207.85489467981097</v>
      </c>
      <c r="G143">
        <f t="shared" si="17"/>
        <v>96681.058713456412</v>
      </c>
      <c r="H143">
        <f t="shared" si="18"/>
        <v>3819191.5418284773</v>
      </c>
      <c r="I143">
        <f t="shared" si="19"/>
        <v>39.460578477361786</v>
      </c>
    </row>
    <row r="144" spans="2:9" x14ac:dyDescent="0.3">
      <c r="B144">
        <v>28</v>
      </c>
      <c r="C144">
        <f t="shared" si="14"/>
        <v>0.99771283167030644</v>
      </c>
      <c r="D144">
        <f t="shared" si="15"/>
        <v>2.2871683296935563E-3</v>
      </c>
      <c r="E144">
        <f t="shared" si="20"/>
        <v>96577.131266116499</v>
      </c>
      <c r="F144">
        <f t="shared" si="16"/>
        <v>220.88815600451198</v>
      </c>
      <c r="G144">
        <f t="shared" si="17"/>
        <v>96466.687188114243</v>
      </c>
      <c r="H144">
        <f t="shared" si="18"/>
        <v>3722510.4831150207</v>
      </c>
      <c r="I144">
        <f t="shared" si="19"/>
        <v>38.544430076906217</v>
      </c>
    </row>
    <row r="145" spans="2:9" x14ac:dyDescent="0.3">
      <c r="B145">
        <v>29</v>
      </c>
      <c r="C145">
        <f t="shared" si="14"/>
        <v>0.99755981434301699</v>
      </c>
      <c r="D145">
        <f t="shared" si="15"/>
        <v>2.4401856569830072E-3</v>
      </c>
      <c r="E145">
        <f t="shared" si="20"/>
        <v>96356.243110111987</v>
      </c>
      <c r="F145">
        <f t="shared" si="16"/>
        <v>235.12712239805842</v>
      </c>
      <c r="G145">
        <f t="shared" si="17"/>
        <v>96238.679548912958</v>
      </c>
      <c r="H145">
        <f t="shared" si="18"/>
        <v>3626043.7959269066</v>
      </c>
      <c r="I145">
        <f t="shared" si="19"/>
        <v>37.631643564425936</v>
      </c>
    </row>
    <row r="146" spans="2:9" x14ac:dyDescent="0.3">
      <c r="B146">
        <v>30</v>
      </c>
      <c r="C146">
        <f t="shared" si="14"/>
        <v>0.99739206115332124</v>
      </c>
      <c r="D146">
        <f t="shared" si="15"/>
        <v>2.607938846678759E-3</v>
      </c>
      <c r="E146">
        <f t="shared" si="20"/>
        <v>96121.115987713929</v>
      </c>
      <c r="F146">
        <f t="shared" si="16"/>
        <v>250.67799237047439</v>
      </c>
      <c r="G146">
        <f t="shared" si="17"/>
        <v>95995.776991528692</v>
      </c>
      <c r="H146">
        <f t="shared" si="18"/>
        <v>3529805.1163779935</v>
      </c>
      <c r="I146">
        <f t="shared" si="19"/>
        <v>36.722473309914214</v>
      </c>
    </row>
    <row r="147" spans="2:9" x14ac:dyDescent="0.3">
      <c r="B147">
        <v>31</v>
      </c>
      <c r="C147">
        <f t="shared" si="14"/>
        <v>0.99720815586206579</v>
      </c>
      <c r="D147">
        <f t="shared" si="15"/>
        <v>2.7918441379342074E-3</v>
      </c>
      <c r="E147">
        <f t="shared" si="20"/>
        <v>95870.437995343455</v>
      </c>
      <c r="F147">
        <f t="shared" si="16"/>
        <v>267.65532031848852</v>
      </c>
      <c r="G147">
        <f t="shared" si="17"/>
        <v>95736.610335184203</v>
      </c>
      <c r="H147">
        <f t="shared" si="18"/>
        <v>3433809.3393864646</v>
      </c>
      <c r="I147">
        <f t="shared" si="19"/>
        <v>35.817186310896474</v>
      </c>
    </row>
    <row r="148" spans="2:9" x14ac:dyDescent="0.3">
      <c r="B148">
        <v>32</v>
      </c>
      <c r="C148">
        <f t="shared" si="14"/>
        <v>0.99700654669455424</v>
      </c>
      <c r="D148">
        <f t="shared" si="15"/>
        <v>2.993453305445759E-3</v>
      </c>
      <c r="E148">
        <f t="shared" si="20"/>
        <v>95602.782675024966</v>
      </c>
      <c r="F148">
        <f t="shared" si="16"/>
        <v>286.18246580836421</v>
      </c>
      <c r="G148">
        <f t="shared" si="17"/>
        <v>95459.691442120791</v>
      </c>
      <c r="H148">
        <f t="shared" si="18"/>
        <v>3338072.7290512803</v>
      </c>
      <c r="I148">
        <f t="shared" si="19"/>
        <v>34.91606243720048</v>
      </c>
    </row>
    <row r="149" spans="2:9" x14ac:dyDescent="0.3">
      <c r="B149">
        <v>33</v>
      </c>
      <c r="C149">
        <f t="shared" si="14"/>
        <v>0.99678553348639443</v>
      </c>
      <c r="D149">
        <f t="shared" si="15"/>
        <v>3.2144665136055739E-3</v>
      </c>
      <c r="E149">
        <f t="shared" si="20"/>
        <v>95316.600209216602</v>
      </c>
      <c r="F149">
        <f t="shared" si="16"/>
        <v>306.39201956325269</v>
      </c>
      <c r="G149">
        <f t="shared" si="17"/>
        <v>95163.404199434968</v>
      </c>
      <c r="H149">
        <f t="shared" si="18"/>
        <v>3242613.0376091595</v>
      </c>
      <c r="I149">
        <f t="shared" si="19"/>
        <v>34.019394633167124</v>
      </c>
    </row>
    <row r="150" spans="2:9" x14ac:dyDescent="0.3">
      <c r="B150">
        <v>34</v>
      </c>
      <c r="C150">
        <f t="shared" si="14"/>
        <v>0.99654325363393859</v>
      </c>
      <c r="D150">
        <f t="shared" si="15"/>
        <v>3.4567463660614139E-3</v>
      </c>
      <c r="E150">
        <f t="shared" si="20"/>
        <v>95010.208189653349</v>
      </c>
      <c r="F150">
        <f t="shared" si="16"/>
        <v>328.42619189832476</v>
      </c>
      <c r="G150">
        <f t="shared" si="17"/>
        <v>94845.995093704187</v>
      </c>
      <c r="H150">
        <f t="shared" si="18"/>
        <v>3147449.6334097246</v>
      </c>
      <c r="I150">
        <f t="shared" si="19"/>
        <v>33.127489070721595</v>
      </c>
    </row>
    <row r="151" spans="2:9" x14ac:dyDescent="0.3">
      <c r="B151">
        <v>35</v>
      </c>
      <c r="C151">
        <f t="shared" si="14"/>
        <v>0.99627766674298568</v>
      </c>
      <c r="D151">
        <f t="shared" si="15"/>
        <v>3.7223332570143208E-3</v>
      </c>
      <c r="E151">
        <f t="shared" si="20"/>
        <v>94681.781997755024</v>
      </c>
      <c r="F151">
        <f t="shared" si="16"/>
        <v>352.43714596361679</v>
      </c>
      <c r="G151">
        <f t="shared" si="17"/>
        <v>94505.563424773223</v>
      </c>
      <c r="H151">
        <f t="shared" si="18"/>
        <v>3052603.6383160204</v>
      </c>
      <c r="I151">
        <f t="shared" si="19"/>
        <v>32.240665246334295</v>
      </c>
    </row>
    <row r="152" spans="2:9" x14ac:dyDescent="0.3">
      <c r="B152">
        <v>36</v>
      </c>
      <c r="C152">
        <f t="shared" si="14"/>
        <v>0.99598653786094526</v>
      </c>
      <c r="D152">
        <f t="shared" si="15"/>
        <v>4.0134621390547354E-3</v>
      </c>
      <c r="E152">
        <f t="shared" si="20"/>
        <v>94329.344851791408</v>
      </c>
      <c r="F152">
        <f t="shared" si="16"/>
        <v>378.58725416450761</v>
      </c>
      <c r="G152">
        <f t="shared" si="17"/>
        <v>94140.051224709154</v>
      </c>
      <c r="H152">
        <f t="shared" si="18"/>
        <v>2958098.0748912473</v>
      </c>
      <c r="I152">
        <f t="shared" si="19"/>
        <v>31.359256014540954</v>
      </c>
    </row>
    <row r="153" spans="2:9" x14ac:dyDescent="0.3">
      <c r="B153">
        <v>37</v>
      </c>
      <c r="C153">
        <f t="shared" si="14"/>
        <v>0.99566741916875845</v>
      </c>
      <c r="D153">
        <f t="shared" si="15"/>
        <v>4.3325808312415504E-3</v>
      </c>
      <c r="E153">
        <f t="shared" si="20"/>
        <v>93950.7575976269</v>
      </c>
      <c r="F153">
        <f t="shared" si="16"/>
        <v>407.04925144810113</v>
      </c>
      <c r="G153">
        <f t="shared" si="17"/>
        <v>93747.232971902849</v>
      </c>
      <c r="H153">
        <f t="shared" si="18"/>
        <v>2863958.0236665383</v>
      </c>
      <c r="I153">
        <f t="shared" si="19"/>
        <v>30.483607550375719</v>
      </c>
    </row>
    <row r="154" spans="2:9" x14ac:dyDescent="0.3">
      <c r="B154">
        <v>38</v>
      </c>
      <c r="C154">
        <f t="shared" si="14"/>
        <v>0.99531762999951756</v>
      </c>
      <c r="D154">
        <f t="shared" si="15"/>
        <v>4.6823700004824387E-3</v>
      </c>
      <c r="E154">
        <f t="shared" si="20"/>
        <v>93543.708346178799</v>
      </c>
      <c r="F154">
        <f t="shared" si="16"/>
        <v>438.00625369402405</v>
      </c>
      <c r="G154">
        <f t="shared" si="17"/>
        <v>93324.70521933178</v>
      </c>
      <c r="H154">
        <f t="shared" si="18"/>
        <v>2770210.7906946354</v>
      </c>
      <c r="I154">
        <f t="shared" si="19"/>
        <v>29.61407923281028</v>
      </c>
    </row>
    <row r="155" spans="2:9" x14ac:dyDescent="0.3">
      <c r="B155">
        <v>39</v>
      </c>
      <c r="C155">
        <f t="shared" si="14"/>
        <v>0.99493423504099854</v>
      </c>
      <c r="D155">
        <f t="shared" si="15"/>
        <v>5.065764959001462E-3</v>
      </c>
      <c r="E155">
        <f t="shared" si="20"/>
        <v>93105.702092484775</v>
      </c>
      <c r="F155">
        <f t="shared" si="16"/>
        <v>471.65160314334207</v>
      </c>
      <c r="G155">
        <f t="shared" si="17"/>
        <v>92869.876290913104</v>
      </c>
      <c r="H155">
        <f t="shared" si="18"/>
        <v>2676886.0854753037</v>
      </c>
      <c r="I155">
        <f t="shared" si="19"/>
        <v>28.751043441101704</v>
      </c>
    </row>
    <row r="156" spans="2:9" x14ac:dyDescent="0.3">
      <c r="B156">
        <v>40</v>
      </c>
      <c r="C156">
        <f t="shared" si="14"/>
        <v>0.99451402056925886</v>
      </c>
      <c r="D156">
        <f t="shared" si="15"/>
        <v>5.4859794307411391E-3</v>
      </c>
      <c r="E156">
        <f t="shared" si="20"/>
        <v>92634.050489341433</v>
      </c>
      <c r="F156">
        <f t="shared" si="16"/>
        <v>508.18849557076464</v>
      </c>
      <c r="G156">
        <f t="shared" si="17"/>
        <v>92379.95624155605</v>
      </c>
      <c r="H156">
        <f t="shared" si="18"/>
        <v>2584016.2091843905</v>
      </c>
      <c r="I156">
        <f t="shared" si="19"/>
        <v>27.894885255845637</v>
      </c>
    </row>
    <row r="157" spans="2:9" x14ac:dyDescent="0.3">
      <c r="B157">
        <v>41</v>
      </c>
      <c r="C157">
        <f t="shared" si="14"/>
        <v>0.99405346855016408</v>
      </c>
      <c r="D157">
        <f t="shared" si="15"/>
        <v>5.9465314498359234E-3</v>
      </c>
      <c r="E157">
        <f t="shared" si="20"/>
        <v>92125.861993770668</v>
      </c>
      <c r="F157">
        <f t="shared" si="16"/>
        <v>547.82933568919543</v>
      </c>
      <c r="G157">
        <f t="shared" si="17"/>
        <v>91851.94732592607</v>
      </c>
      <c r="H157">
        <f t="shared" si="18"/>
        <v>2491636.2529428345</v>
      </c>
      <c r="I157">
        <f t="shared" si="19"/>
        <v>27.046002056526895</v>
      </c>
    </row>
    <row r="158" spans="2:9" x14ac:dyDescent="0.3">
      <c r="B158">
        <v>42</v>
      </c>
      <c r="C158">
        <f t="shared" si="14"/>
        <v>0.99354872843529973</v>
      </c>
      <c r="D158">
        <f t="shared" si="15"/>
        <v>6.4512715647002672E-3</v>
      </c>
      <c r="E158">
        <f t="shared" si="20"/>
        <v>91578.032658081473</v>
      </c>
      <c r="F158">
        <f t="shared" si="16"/>
        <v>590.79475803827518</v>
      </c>
      <c r="G158">
        <f t="shared" si="17"/>
        <v>91282.635279062335</v>
      </c>
      <c r="H158">
        <f t="shared" si="18"/>
        <v>2399784.3056169082</v>
      </c>
      <c r="I158">
        <f t="shared" si="19"/>
        <v>26.204803007472499</v>
      </c>
    </row>
    <row r="159" spans="2:9" x14ac:dyDescent="0.3">
      <c r="B159">
        <v>43</v>
      </c>
      <c r="C159">
        <f t="shared" si="14"/>
        <v>0.99299558646835995</v>
      </c>
      <c r="D159">
        <f t="shared" si="15"/>
        <v>7.0044135316400524E-3</v>
      </c>
      <c r="E159">
        <f t="shared" si="20"/>
        <v>90987.237900043197</v>
      </c>
      <c r="F159">
        <f t="shared" si="16"/>
        <v>637.31224035361083</v>
      </c>
      <c r="G159">
        <f t="shared" si="17"/>
        <v>90668.581779866392</v>
      </c>
      <c r="H159">
        <f t="shared" si="18"/>
        <v>2308501.670337846</v>
      </c>
      <c r="I159">
        <f t="shared" si="19"/>
        <v>25.371708424360797</v>
      </c>
    </row>
    <row r="160" spans="2:9" x14ac:dyDescent="0.3">
      <c r="B160">
        <v>44</v>
      </c>
      <c r="C160">
        <f t="shared" si="14"/>
        <v>0.99238943230800536</v>
      </c>
      <c r="D160">
        <f t="shared" si="15"/>
        <v>7.6105676919946408E-3</v>
      </c>
      <c r="E160">
        <f t="shared" si="20"/>
        <v>90349.925659689587</v>
      </c>
      <c r="F160">
        <f t="shared" si="16"/>
        <v>687.61422519975167</v>
      </c>
      <c r="G160">
        <f t="shared" si="17"/>
        <v>90006.118547089718</v>
      </c>
      <c r="H160">
        <f t="shared" si="18"/>
        <v>2217833.0885579796</v>
      </c>
      <c r="I160">
        <f t="shared" si="19"/>
        <v>24.547149013842358</v>
      </c>
    </row>
    <row r="161" spans="2:9" x14ac:dyDescent="0.3">
      <c r="B161">
        <v>45</v>
      </c>
      <c r="C161">
        <f t="shared" si="14"/>
        <v>0.99172522276358088</v>
      </c>
      <c r="D161">
        <f t="shared" si="15"/>
        <v>8.2747772364191174E-3</v>
      </c>
      <c r="E161">
        <f t="shared" si="20"/>
        <v>89662.311434489835</v>
      </c>
      <c r="F161">
        <f t="shared" si="16"/>
        <v>741.93565362284426</v>
      </c>
      <c r="G161">
        <f t="shared" si="17"/>
        <v>89291.343607678413</v>
      </c>
      <c r="H161">
        <f t="shared" si="18"/>
        <v>2127826.9700108897</v>
      </c>
      <c r="I161">
        <f t="shared" si="19"/>
        <v>23.731564979401053</v>
      </c>
    </row>
    <row r="162" spans="2:9" x14ac:dyDescent="0.3">
      <c r="B162">
        <v>46</v>
      </c>
      <c r="C162">
        <f t="shared" si="14"/>
        <v>0.99099744243136112</v>
      </c>
      <c r="D162">
        <f t="shared" si="15"/>
        <v>9.0025575686388803E-3</v>
      </c>
      <c r="E162">
        <f t="shared" si="20"/>
        <v>88920.375780866991</v>
      </c>
      <c r="F162">
        <f t="shared" si="16"/>
        <v>800.51080199226271</v>
      </c>
      <c r="G162">
        <f t="shared" si="17"/>
        <v>88520.120379870859</v>
      </c>
      <c r="H162">
        <f t="shared" si="18"/>
        <v>2038535.6264032112</v>
      </c>
      <c r="I162">
        <f t="shared" si="19"/>
        <v>22.92540498734423</v>
      </c>
    </row>
    <row r="163" spans="2:9" x14ac:dyDescent="0.3">
      <c r="B163">
        <v>47</v>
      </c>
      <c r="C163">
        <f t="shared" si="14"/>
        <v>0.99020006101152513</v>
      </c>
      <c r="D163">
        <f t="shared" si="15"/>
        <v>9.7999389884748656E-3</v>
      </c>
      <c r="E163">
        <f t="shared" si="20"/>
        <v>88119.864978874728</v>
      </c>
      <c r="F163">
        <f t="shared" si="16"/>
        <v>863.56930046562047</v>
      </c>
      <c r="G163">
        <f t="shared" si="17"/>
        <v>87688.080328641925</v>
      </c>
      <c r="H163">
        <f t="shared" si="18"/>
        <v>1950015.5060233404</v>
      </c>
      <c r="I163">
        <f t="shared" si="19"/>
        <v>22.129124987774599</v>
      </c>
    </row>
    <row r="164" spans="2:9" x14ac:dyDescent="0.3">
      <c r="B164">
        <v>48</v>
      </c>
      <c r="C164">
        <f t="shared" si="14"/>
        <v>0.9893264870804076</v>
      </c>
      <c r="D164">
        <f t="shared" si="15"/>
        <v>1.0673512919592398E-2</v>
      </c>
      <c r="E164">
        <f t="shared" si="20"/>
        <v>87256.295678409107</v>
      </c>
      <c r="F164">
        <f t="shared" si="16"/>
        <v>931.33119923927006</v>
      </c>
      <c r="G164">
        <f t="shared" si="17"/>
        <v>86790.630078789472</v>
      </c>
      <c r="H164">
        <f t="shared" si="18"/>
        <v>1862327.4256946985</v>
      </c>
      <c r="I164">
        <f t="shared" si="19"/>
        <v>21.343186886576905</v>
      </c>
    </row>
    <row r="165" spans="2:9" x14ac:dyDescent="0.3">
      <c r="B165">
        <v>49</v>
      </c>
      <c r="C165">
        <f t="shared" si="14"/>
        <v>0.98836951808936979</v>
      </c>
      <c r="D165">
        <f t="shared" si="15"/>
        <v>1.1630481910630208E-2</v>
      </c>
      <c r="E165">
        <f t="shared" si="20"/>
        <v>86324.964479169837</v>
      </c>
      <c r="F165">
        <f t="shared" si="16"/>
        <v>1004.0009378107789</v>
      </c>
      <c r="G165">
        <f t="shared" si="17"/>
        <v>85822.964010264448</v>
      </c>
      <c r="H165">
        <f t="shared" si="18"/>
        <v>1775536.7956159089</v>
      </c>
      <c r="I165">
        <f t="shared" si="19"/>
        <v>20.568057065860071</v>
      </c>
    </row>
    <row r="166" spans="2:9" x14ac:dyDescent="0.3">
      <c r="B166">
        <v>50</v>
      </c>
      <c r="C166">
        <f t="shared" si="14"/>
        <v>0.9873212863616585</v>
      </c>
      <c r="D166">
        <f t="shared" si="15"/>
        <v>1.2678713638341499E-2</v>
      </c>
      <c r="E166">
        <f t="shared" si="20"/>
        <v>85320.963541359059</v>
      </c>
      <c r="F166">
        <f t="shared" si="16"/>
        <v>1081.7600640882738</v>
      </c>
      <c r="G166">
        <f t="shared" si="17"/>
        <v>84780.083509314922</v>
      </c>
      <c r="H166">
        <f t="shared" si="18"/>
        <v>1689713.8316056444</v>
      </c>
      <c r="I166">
        <f t="shared" si="19"/>
        <v>19.80420475193721</v>
      </c>
    </row>
    <row r="167" spans="2:9" x14ac:dyDescent="0.3">
      <c r="B167">
        <v>51</v>
      </c>
      <c r="C167">
        <f t="shared" si="14"/>
        <v>0.98617320086288263</v>
      </c>
      <c r="D167">
        <f t="shared" si="15"/>
        <v>1.3826799137117374E-2</v>
      </c>
      <c r="E167">
        <f t="shared" si="20"/>
        <v>84239.203477270785</v>
      </c>
      <c r="F167">
        <f t="shared" si="16"/>
        <v>1164.7585459509864</v>
      </c>
      <c r="G167">
        <f t="shared" si="17"/>
        <v>83656.824204295292</v>
      </c>
      <c r="H167">
        <f t="shared" si="18"/>
        <v>1604933.7480963296</v>
      </c>
      <c r="I167">
        <f t="shared" si="19"/>
        <v>19.05210023180441</v>
      </c>
    </row>
    <row r="168" spans="2:9" x14ac:dyDescent="0.3">
      <c r="B168">
        <v>52</v>
      </c>
      <c r="C168">
        <f t="shared" si="14"/>
        <v>0.98491588453036716</v>
      </c>
      <c r="D168">
        <f t="shared" si="15"/>
        <v>1.5084115469632842E-2</v>
      </c>
      <c r="E168">
        <f t="shared" si="20"/>
        <v>83074.444931319798</v>
      </c>
      <c r="F168">
        <f t="shared" si="16"/>
        <v>1253.1045199196815</v>
      </c>
      <c r="G168">
        <f t="shared" si="17"/>
        <v>82447.892671359965</v>
      </c>
      <c r="H168">
        <f t="shared" si="18"/>
        <v>1521276.9238920345</v>
      </c>
      <c r="I168">
        <f t="shared" si="19"/>
        <v>18.312212921190397</v>
      </c>
    </row>
    <row r="169" spans="2:9" x14ac:dyDescent="0.3">
      <c r="B169">
        <v>53</v>
      </c>
      <c r="C169">
        <f t="shared" si="14"/>
        <v>0.98353910696310465</v>
      </c>
      <c r="D169">
        <f t="shared" si="15"/>
        <v>1.6460893036895352E-2</v>
      </c>
      <c r="E169">
        <f t="shared" si="20"/>
        <v>81821.340411400117</v>
      </c>
      <c r="F169">
        <f t="shared" si="16"/>
        <v>1346.8523326474533</v>
      </c>
      <c r="G169">
        <f t="shared" si="17"/>
        <v>81147.91424507639</v>
      </c>
      <c r="H169">
        <f t="shared" si="18"/>
        <v>1438829.0312206745</v>
      </c>
      <c r="I169">
        <f t="shared" si="19"/>
        <v>17.585009289583862</v>
      </c>
    </row>
    <row r="170" spans="2:9" x14ac:dyDescent="0.3">
      <c r="B170">
        <v>54</v>
      </c>
      <c r="C170">
        <f t="shared" si="14"/>
        <v>0.98203171229898945</v>
      </c>
      <c r="D170">
        <f t="shared" si="15"/>
        <v>1.7968287701010555E-2</v>
      </c>
      <c r="E170">
        <f t="shared" si="20"/>
        <v>80474.488078752664</v>
      </c>
      <c r="F170">
        <f t="shared" si="16"/>
        <v>1445.9887543905788</v>
      </c>
      <c r="G170">
        <f t="shared" si="17"/>
        <v>79751.493701557367</v>
      </c>
      <c r="H170">
        <f t="shared" si="18"/>
        <v>1357681.116975598</v>
      </c>
      <c r="I170">
        <f t="shared" si="19"/>
        <v>16.870950650185755</v>
      </c>
    </row>
    <row r="171" spans="2:9" x14ac:dyDescent="0.3">
      <c r="B171">
        <v>55</v>
      </c>
      <c r="C171">
        <f t="shared" si="14"/>
        <v>0.98038154214157214</v>
      </c>
      <c r="D171">
        <f t="shared" si="15"/>
        <v>1.9618457858427862E-2</v>
      </c>
      <c r="E171">
        <f t="shared" si="20"/>
        <v>79028.499324362085</v>
      </c>
      <c r="F171">
        <f t="shared" si="16"/>
        <v>1550.417283609786</v>
      </c>
      <c r="G171">
        <f t="shared" si="17"/>
        <v>78253.290682557184</v>
      </c>
      <c r="H171">
        <f t="shared" si="18"/>
        <v>1277929.6232740406</v>
      </c>
      <c r="I171">
        <f t="shared" si="19"/>
        <v>16.170490825454582</v>
      </c>
    </row>
    <row r="172" spans="2:9" x14ac:dyDescent="0.3">
      <c r="B172">
        <v>56</v>
      </c>
      <c r="C172">
        <f t="shared" si="14"/>
        <v>0.97857535344709656</v>
      </c>
      <c r="D172">
        <f t="shared" si="15"/>
        <v>2.1424646552903437E-2</v>
      </c>
      <c r="E172">
        <f t="shared" si="20"/>
        <v>77478.082040752299</v>
      </c>
      <c r="F172">
        <f t="shared" si="16"/>
        <v>1659.9405233199795</v>
      </c>
      <c r="G172">
        <f t="shared" si="17"/>
        <v>76648.111779092316</v>
      </c>
      <c r="H172">
        <f t="shared" si="18"/>
        <v>1199676.3325914834</v>
      </c>
      <c r="I172">
        <f t="shared" si="19"/>
        <v>15.484073701778934</v>
      </c>
    </row>
    <row r="173" spans="2:9" x14ac:dyDescent="0.3">
      <c r="B173">
        <v>57</v>
      </c>
      <c r="C173">
        <f t="shared" si="14"/>
        <v>0.9765987313470097</v>
      </c>
      <c r="D173">
        <f t="shared" si="15"/>
        <v>2.3401268652990304E-2</v>
      </c>
      <c r="E173">
        <f t="shared" si="20"/>
        <v>75818.141517432319</v>
      </c>
      <c r="F173">
        <f t="shared" si="16"/>
        <v>1774.2406984198751</v>
      </c>
      <c r="G173">
        <f t="shared" si="17"/>
        <v>74931.021168222389</v>
      </c>
      <c r="H173">
        <f t="shared" si="18"/>
        <v>1123028.220812391</v>
      </c>
      <c r="I173">
        <f t="shared" si="19"/>
        <v>14.812130689779321</v>
      </c>
    </row>
    <row r="174" spans="2:9" x14ac:dyDescent="0.3">
      <c r="B174">
        <v>58</v>
      </c>
      <c r="C174">
        <f t="shared" si="14"/>
        <v>0.97443599696481897</v>
      </c>
      <c r="D174">
        <f t="shared" si="15"/>
        <v>2.5564003035181027E-2</v>
      </c>
      <c r="E174">
        <f t="shared" si="20"/>
        <v>74043.900819012444</v>
      </c>
      <c r="F174">
        <f t="shared" si="16"/>
        <v>1892.8585052738781</v>
      </c>
      <c r="G174">
        <f t="shared" si="17"/>
        <v>73097.471566375505</v>
      </c>
      <c r="H174">
        <f t="shared" si="18"/>
        <v>1048097.1996441687</v>
      </c>
      <c r="I174">
        <f t="shared" si="19"/>
        <v>14.155078109756287</v>
      </c>
    </row>
    <row r="175" spans="2:9" x14ac:dyDescent="0.3">
      <c r="B175">
        <v>59</v>
      </c>
      <c r="C175">
        <f t="shared" si="14"/>
        <v>0.9720701103931233</v>
      </c>
      <c r="D175">
        <f t="shared" si="15"/>
        <v>2.7929889606876701E-2</v>
      </c>
      <c r="E175">
        <f t="shared" si="20"/>
        <v>72151.042313738566</v>
      </c>
      <c r="F175">
        <f t="shared" si="16"/>
        <v>2015.170646843806</v>
      </c>
      <c r="G175">
        <f t="shared" si="17"/>
        <v>71143.456990316656</v>
      </c>
      <c r="H175">
        <f t="shared" si="18"/>
        <v>974999.72807779326</v>
      </c>
      <c r="I175">
        <f t="shared" si="19"/>
        <v>13.513314524801254</v>
      </c>
    </row>
    <row r="176" spans="2:9" x14ac:dyDescent="0.3">
      <c r="B176">
        <v>60</v>
      </c>
      <c r="C176">
        <f t="shared" si="14"/>
        <v>0.9694825691314668</v>
      </c>
      <c r="D176">
        <f t="shared" si="15"/>
        <v>3.0517430868533202E-2</v>
      </c>
      <c r="E176">
        <f t="shared" si="20"/>
        <v>70135.87166689476</v>
      </c>
      <c r="F176">
        <f t="shared" si="16"/>
        <v>2140.3666149987839</v>
      </c>
      <c r="G176">
        <f t="shared" si="17"/>
        <v>69065.688359395368</v>
      </c>
      <c r="H176">
        <f t="shared" si="18"/>
        <v>903856.27108747663</v>
      </c>
      <c r="I176">
        <f t="shared" si="19"/>
        <v>12.88721804699707</v>
      </c>
    </row>
    <row r="177" spans="2:9" x14ac:dyDescent="0.3">
      <c r="B177">
        <v>61</v>
      </c>
      <c r="C177">
        <f t="shared" si="14"/>
        <v>0.96665330245374326</v>
      </c>
      <c r="D177">
        <f t="shared" si="15"/>
        <v>3.3346697546256743E-2</v>
      </c>
      <c r="E177">
        <f t="shared" si="20"/>
        <v>67995.505051895976</v>
      </c>
      <c r="F177">
        <f t="shared" si="16"/>
        <v>2267.4255414705403</v>
      </c>
      <c r="G177">
        <f t="shared" si="17"/>
        <v>66861.792281160713</v>
      </c>
      <c r="H177">
        <f t="shared" si="18"/>
        <v>834790.58272808127</v>
      </c>
      <c r="I177">
        <f t="shared" si="19"/>
        <v>12.27714364487692</v>
      </c>
    </row>
    <row r="178" spans="2:9" x14ac:dyDescent="0.3">
      <c r="B178">
        <v>62</v>
      </c>
      <c r="C178">
        <f t="shared" si="14"/>
        <v>0.96356056238135501</v>
      </c>
      <c r="D178">
        <f t="shared" si="15"/>
        <v>3.6439437618644988E-2</v>
      </c>
      <c r="E178">
        <f t="shared" si="20"/>
        <v>65728.079510425436</v>
      </c>
      <c r="F178">
        <f t="shared" si="16"/>
        <v>2395.094253113486</v>
      </c>
      <c r="G178">
        <f t="shared" si="17"/>
        <v>64530.532383868689</v>
      </c>
      <c r="H178">
        <f t="shared" si="18"/>
        <v>767928.79044692055</v>
      </c>
      <c r="I178">
        <f t="shared" si="19"/>
        <v>11.683420482795572</v>
      </c>
    </row>
    <row r="179" spans="2:9" x14ac:dyDescent="0.3">
      <c r="B179">
        <v>63</v>
      </c>
      <c r="C179">
        <f t="shared" si="14"/>
        <v>0.96018081219221052</v>
      </c>
      <c r="D179">
        <f t="shared" si="15"/>
        <v>3.981918780778948E-2</v>
      </c>
      <c r="E179">
        <f t="shared" si="20"/>
        <v>63332.98525731195</v>
      </c>
      <c r="F179">
        <f t="shared" si="16"/>
        <v>2521.86803438887</v>
      </c>
      <c r="G179">
        <f t="shared" si="17"/>
        <v>62072.051240117515</v>
      </c>
      <c r="H179">
        <f t="shared" si="18"/>
        <v>703398.25806305185</v>
      </c>
      <c r="I179">
        <f t="shared" si="19"/>
        <v>11.106349325004269</v>
      </c>
    </row>
    <row r="180" spans="2:9" x14ac:dyDescent="0.3">
      <c r="B180">
        <v>64</v>
      </c>
      <c r="C180">
        <f t="shared" si="14"/>
        <v>0.95648861370383387</v>
      </c>
      <c r="D180">
        <f t="shared" si="15"/>
        <v>4.3511386296166132E-2</v>
      </c>
      <c r="E180">
        <f t="shared" si="20"/>
        <v>60811.11722292308</v>
      </c>
      <c r="F180">
        <f t="shared" si="16"/>
        <v>2645.9760125880493</v>
      </c>
      <c r="G180">
        <f t="shared" si="17"/>
        <v>59488.129216629051</v>
      </c>
      <c r="H180">
        <f t="shared" ref="H180:H221" si="21">H181+G180</f>
        <v>641326.20682293433</v>
      </c>
      <c r="I180">
        <f t="shared" si="19"/>
        <v>10.546200038916288</v>
      </c>
    </row>
    <row r="181" spans="2:9" x14ac:dyDescent="0.3">
      <c r="B181">
        <v>65</v>
      </c>
      <c r="C181">
        <f t="shared" ref="C181:C223" si="22">K68/J68</f>
        <v>0.95245651494016814</v>
      </c>
      <c r="D181">
        <f t="shared" ref="D181:D224" si="23">1-C181</f>
        <v>4.7543485059831858E-2</v>
      </c>
      <c r="E181">
        <f t="shared" si="20"/>
        <v>58165.14121033503</v>
      </c>
      <c r="F181">
        <f t="shared" ref="F181:F224" si="24">E181-E182</f>
        <v>2765.3735221365714</v>
      </c>
      <c r="G181">
        <f t="shared" ref="G181:G224" si="25">(E181+E182)/2</f>
        <v>56782.454449266748</v>
      </c>
      <c r="H181">
        <f t="shared" si="21"/>
        <v>581838.07760630525</v>
      </c>
      <c r="I181">
        <f t="shared" ref="I181:I223" si="26">H181/E181</f>
        <v>10.003209233212036</v>
      </c>
    </row>
    <row r="182" spans="2:9" x14ac:dyDescent="0.3">
      <c r="B182">
        <v>66</v>
      </c>
      <c r="C182">
        <f t="shared" si="22"/>
        <v>0.94805494023569736</v>
      </c>
      <c r="D182">
        <f t="shared" si="23"/>
        <v>5.1945059764302637E-2</v>
      </c>
      <c r="E182">
        <f t="shared" ref="E182:E224" si="27">E181*C181</f>
        <v>55399.767688198459</v>
      </c>
      <c r="F182">
        <f t="shared" si="24"/>
        <v>2877.7442434919503</v>
      </c>
      <c r="G182">
        <f t="shared" si="25"/>
        <v>53960.895566452484</v>
      </c>
      <c r="H182">
        <f t="shared" si="21"/>
        <v>525055.62315703847</v>
      </c>
      <c r="I182">
        <f t="shared" si="26"/>
        <v>9.4775780669724448</v>
      </c>
    </row>
    <row r="183" spans="2:9" x14ac:dyDescent="0.3">
      <c r="B183">
        <v>67</v>
      </c>
      <c r="C183">
        <f t="shared" si="22"/>
        <v>0.9432520853577876</v>
      </c>
      <c r="D183">
        <f t="shared" si="23"/>
        <v>5.6747914642212405E-2</v>
      </c>
      <c r="E183">
        <f t="shared" si="27"/>
        <v>52522.023444706509</v>
      </c>
      <c r="F183">
        <f t="shared" si="24"/>
        <v>2980.5153032764865</v>
      </c>
      <c r="G183">
        <f t="shared" si="25"/>
        <v>51031.765793068262</v>
      </c>
      <c r="H183">
        <f t="shared" si="21"/>
        <v>471094.72759058594</v>
      </c>
      <c r="I183">
        <f t="shared" si="26"/>
        <v>8.9694702658693117</v>
      </c>
    </row>
    <row r="184" spans="2:9" x14ac:dyDescent="0.3">
      <c r="B184">
        <v>68</v>
      </c>
      <c r="C184">
        <f t="shared" si="22"/>
        <v>0.93801382084954155</v>
      </c>
      <c r="D184">
        <f t="shared" si="23"/>
        <v>6.1986179150458454E-2</v>
      </c>
      <c r="E184">
        <f t="shared" si="27"/>
        <v>49541.508141430022</v>
      </c>
      <c r="F184">
        <f t="shared" si="24"/>
        <v>3070.8887990385774</v>
      </c>
      <c r="G184">
        <f t="shared" si="25"/>
        <v>48006.063741910737</v>
      </c>
      <c r="H184">
        <f t="shared" si="21"/>
        <v>420062.96179751767</v>
      </c>
      <c r="I184">
        <f t="shared" si="26"/>
        <v>8.4790103805142767</v>
      </c>
    </row>
    <row r="185" spans="2:9" x14ac:dyDescent="0.3">
      <c r="B185">
        <v>69</v>
      </c>
      <c r="C185">
        <f t="shared" si="22"/>
        <v>0.93230360752223507</v>
      </c>
      <c r="D185">
        <f t="shared" si="23"/>
        <v>6.7696392477764933E-2</v>
      </c>
      <c r="E185">
        <f t="shared" si="27"/>
        <v>46470.619342391445</v>
      </c>
      <c r="F185">
        <f t="shared" si="24"/>
        <v>3145.8932856873435</v>
      </c>
      <c r="G185">
        <f t="shared" si="25"/>
        <v>44897.672699547773</v>
      </c>
      <c r="H185">
        <f t="shared" si="21"/>
        <v>372056.89805560693</v>
      </c>
      <c r="I185">
        <f t="shared" si="26"/>
        <v>8.006282320326406</v>
      </c>
    </row>
    <row r="186" spans="2:9" x14ac:dyDescent="0.3">
      <c r="B186">
        <v>70</v>
      </c>
      <c r="C186">
        <f t="shared" si="22"/>
        <v>0.92608242886944159</v>
      </c>
      <c r="D186">
        <f t="shared" si="23"/>
        <v>7.3917571130558413E-2</v>
      </c>
      <c r="E186">
        <f t="shared" si="27"/>
        <v>43324.726056704101</v>
      </c>
      <c r="F186">
        <f t="shared" si="24"/>
        <v>3202.458520008382</v>
      </c>
      <c r="G186">
        <f t="shared" si="25"/>
        <v>41723.49679669991</v>
      </c>
      <c r="H186">
        <f t="shared" si="21"/>
        <v>327159.22535605915</v>
      </c>
      <c r="I186">
        <f t="shared" si="26"/>
        <v>7.5513281936940091</v>
      </c>
    </row>
    <row r="187" spans="2:9" x14ac:dyDescent="0.3">
      <c r="B187">
        <v>71</v>
      </c>
      <c r="C187">
        <f t="shared" si="22"/>
        <v>0.91930874614413927</v>
      </c>
      <c r="D187">
        <f t="shared" si="23"/>
        <v>8.0691253855860734E-2</v>
      </c>
      <c r="E187">
        <f t="shared" si="27"/>
        <v>40122.267536695719</v>
      </c>
      <c r="F187">
        <f t="shared" si="24"/>
        <v>3237.5160750762734</v>
      </c>
      <c r="G187">
        <f t="shared" si="25"/>
        <v>38503.509499157582</v>
      </c>
      <c r="H187">
        <f t="shared" si="21"/>
        <v>285435.72855935927</v>
      </c>
      <c r="I187">
        <f t="shared" si="26"/>
        <v>7.1141474817768087</v>
      </c>
    </row>
    <row r="188" spans="2:9" x14ac:dyDescent="0.3">
      <c r="B188">
        <v>72</v>
      </c>
      <c r="C188">
        <f t="shared" si="22"/>
        <v>0.91193848294325974</v>
      </c>
      <c r="D188">
        <f t="shared" si="23"/>
        <v>8.8061517056740257E-2</v>
      </c>
      <c r="E188">
        <f t="shared" si="27"/>
        <v>36884.751461619446</v>
      </c>
      <c r="F188">
        <f t="shared" si="24"/>
        <v>3248.1271699710269</v>
      </c>
      <c r="G188">
        <f t="shared" si="25"/>
        <v>35260.687876633936</v>
      </c>
      <c r="H188">
        <f t="shared" si="21"/>
        <v>246932.21906020166</v>
      </c>
      <c r="I188">
        <f t="shared" si="26"/>
        <v>6.6946965690455533</v>
      </c>
    </row>
    <row r="189" spans="2:9" x14ac:dyDescent="0.3">
      <c r="B189">
        <v>73</v>
      </c>
      <c r="C189">
        <f t="shared" si="22"/>
        <v>0.90392504738558321</v>
      </c>
      <c r="D189">
        <f t="shared" si="23"/>
        <v>9.6074952614416786E-2</v>
      </c>
      <c r="E189">
        <f t="shared" si="27"/>
        <v>33636.624291648419</v>
      </c>
      <c r="F189">
        <f t="shared" si="24"/>
        <v>3231.6370849290615</v>
      </c>
      <c r="G189">
        <f t="shared" si="25"/>
        <v>32020.805749183888</v>
      </c>
      <c r="H189">
        <f t="shared" si="21"/>
        <v>211671.53118356774</v>
      </c>
      <c r="I189">
        <f t="shared" si="26"/>
        <v>6.2928886486425251</v>
      </c>
    </row>
    <row r="190" spans="2:9" x14ac:dyDescent="0.3">
      <c r="B190">
        <v>74</v>
      </c>
      <c r="C190">
        <f t="shared" si="22"/>
        <v>0.89521940134753475</v>
      </c>
      <c r="D190">
        <f t="shared" si="23"/>
        <v>0.10478059865246525</v>
      </c>
      <c r="E190">
        <f t="shared" si="27"/>
        <v>30404.987206719357</v>
      </c>
      <c r="F190">
        <f t="shared" si="24"/>
        <v>3185.8527615406019</v>
      </c>
      <c r="G190">
        <f t="shared" si="25"/>
        <v>28812.060825949055</v>
      </c>
      <c r="H190">
        <f t="shared" si="21"/>
        <v>179650.72543438384</v>
      </c>
      <c r="I190">
        <f t="shared" si="26"/>
        <v>5.9085940149542928</v>
      </c>
    </row>
    <row r="191" spans="2:9" x14ac:dyDescent="0.3">
      <c r="B191">
        <v>75</v>
      </c>
      <c r="C191">
        <f t="shared" si="22"/>
        <v>0.8857701877282681</v>
      </c>
      <c r="D191">
        <f t="shared" si="23"/>
        <v>0.1142298122717319</v>
      </c>
      <c r="E191">
        <f t="shared" si="27"/>
        <v>27219.134445178755</v>
      </c>
      <c r="F191">
        <f t="shared" si="24"/>
        <v>3109.2366178718003</v>
      </c>
      <c r="G191">
        <f t="shared" si="25"/>
        <v>25664.516136242855</v>
      </c>
      <c r="H191">
        <f t="shared" si="21"/>
        <v>150838.6646084348</v>
      </c>
      <c r="I191">
        <f t="shared" si="26"/>
        <v>5.5416407495335473</v>
      </c>
    </row>
    <row r="192" spans="2:9" x14ac:dyDescent="0.3">
      <c r="B192">
        <v>76</v>
      </c>
      <c r="C192">
        <f t="shared" si="22"/>
        <v>0.87552392833036308</v>
      </c>
      <c r="D192">
        <f t="shared" si="23"/>
        <v>0.12447607166963692</v>
      </c>
      <c r="E192">
        <f t="shared" si="27"/>
        <v>24109.897827306955</v>
      </c>
      <c r="F192">
        <f t="shared" si="24"/>
        <v>3001.1053698994838</v>
      </c>
      <c r="G192">
        <f t="shared" si="25"/>
        <v>22609.345142357211</v>
      </c>
      <c r="H192">
        <f t="shared" si="21"/>
        <v>125174.14847219196</v>
      </c>
      <c r="I192">
        <f t="shared" si="26"/>
        <v>5.1918157998338454</v>
      </c>
    </row>
    <row r="193" spans="2:9" x14ac:dyDescent="0.3">
      <c r="B193">
        <v>77</v>
      </c>
      <c r="C193">
        <f t="shared" si="22"/>
        <v>0.86442530663019312</v>
      </c>
      <c r="D193">
        <f t="shared" si="23"/>
        <v>0.13557469336980688</v>
      </c>
      <c r="E193">
        <f t="shared" si="27"/>
        <v>21108.792457407471</v>
      </c>
      <c r="F193">
        <f t="shared" si="24"/>
        <v>2861.8180648199086</v>
      </c>
      <c r="G193">
        <f t="shared" si="25"/>
        <v>19677.883424997519</v>
      </c>
      <c r="H193">
        <f t="shared" si="21"/>
        <v>102564.80332983474</v>
      </c>
      <c r="I193">
        <f t="shared" si="26"/>
        <v>4.8588664432977939</v>
      </c>
    </row>
    <row r="194" spans="2:9" x14ac:dyDescent="0.3">
      <c r="B194">
        <v>78</v>
      </c>
      <c r="C194">
        <f t="shared" si="22"/>
        <v>0.85241755141722397</v>
      </c>
      <c r="D194">
        <f t="shared" si="23"/>
        <v>0.14758244858277603</v>
      </c>
      <c r="E194">
        <f t="shared" si="27"/>
        <v>18246.974392587563</v>
      </c>
      <c r="F194">
        <f t="shared" si="24"/>
        <v>2692.9331600852856</v>
      </c>
      <c r="G194">
        <f t="shared" si="25"/>
        <v>16900.507812544922</v>
      </c>
      <c r="H194">
        <f t="shared" si="21"/>
        <v>82886.919904837225</v>
      </c>
      <c r="I194">
        <f t="shared" si="26"/>
        <v>4.5425021223523085</v>
      </c>
    </row>
    <row r="195" spans="2:9" x14ac:dyDescent="0.3">
      <c r="B195">
        <v>79</v>
      </c>
      <c r="C195">
        <f t="shared" si="22"/>
        <v>0.83944293892278898</v>
      </c>
      <c r="D195">
        <f t="shared" si="23"/>
        <v>0.16055706107721102</v>
      </c>
      <c r="E195">
        <f t="shared" si="27"/>
        <v>15554.041232502277</v>
      </c>
      <c r="F195">
        <f t="shared" si="24"/>
        <v>2497.3111481643264</v>
      </c>
      <c r="G195">
        <f t="shared" si="25"/>
        <v>14305.385658420113</v>
      </c>
      <c r="H195">
        <f t="shared" si="21"/>
        <v>65986.412092292303</v>
      </c>
      <c r="I195">
        <f t="shared" si="26"/>
        <v>4.2423966290127062</v>
      </c>
    </row>
    <row r="196" spans="2:9" x14ac:dyDescent="0.3">
      <c r="B196">
        <v>80</v>
      </c>
      <c r="C196">
        <f t="shared" si="22"/>
        <v>0.82544343252170205</v>
      </c>
      <c r="D196">
        <f t="shared" si="23"/>
        <v>0.17455656747829795</v>
      </c>
      <c r="E196">
        <f t="shared" si="27"/>
        <v>13056.730084337951</v>
      </c>
      <c r="F196">
        <f t="shared" si="24"/>
        <v>2279.1379860126599</v>
      </c>
      <c r="G196">
        <f t="shared" si="25"/>
        <v>11917.161091331622</v>
      </c>
      <c r="H196">
        <f t="shared" si="21"/>
        <v>51681.02643387219</v>
      </c>
      <c r="I196">
        <f t="shared" si="26"/>
        <v>3.9581906112821899</v>
      </c>
    </row>
    <row r="197" spans="2:9" x14ac:dyDescent="0.3">
      <c r="B197">
        <v>81</v>
      </c>
      <c r="C197">
        <f t="shared" si="22"/>
        <v>0.81036148021939691</v>
      </c>
      <c r="D197">
        <f t="shared" si="23"/>
        <v>0.18963851978060309</v>
      </c>
      <c r="E197">
        <f t="shared" si="27"/>
        <v>10777.592098325291</v>
      </c>
      <c r="F197">
        <f t="shared" si="24"/>
        <v>2043.846612325533</v>
      </c>
      <c r="G197">
        <f t="shared" si="25"/>
        <v>9755.6687921625235</v>
      </c>
      <c r="H197">
        <f t="shared" si="21"/>
        <v>39763.865342540565</v>
      </c>
      <c r="I197">
        <f t="shared" si="26"/>
        <v>3.689494367551672</v>
      </c>
    </row>
    <row r="198" spans="2:9" x14ac:dyDescent="0.3">
      <c r="B198">
        <v>82</v>
      </c>
      <c r="C198">
        <f t="shared" si="22"/>
        <v>0.79414099072841893</v>
      </c>
      <c r="D198">
        <f t="shared" si="23"/>
        <v>0.20585900927158107</v>
      </c>
      <c r="E198">
        <f t="shared" si="27"/>
        <v>8733.7454859997579</v>
      </c>
      <c r="F198">
        <f t="shared" si="24"/>
        <v>1797.9201929780538</v>
      </c>
      <c r="G198">
        <f t="shared" si="25"/>
        <v>7834.785389510731</v>
      </c>
      <c r="H198">
        <f t="shared" si="21"/>
        <v>30008.196550378038</v>
      </c>
      <c r="I198">
        <f t="shared" si="26"/>
        <v>3.4358908899373519</v>
      </c>
    </row>
    <row r="199" spans="2:9" x14ac:dyDescent="0.3">
      <c r="B199">
        <v>83</v>
      </c>
      <c r="C199">
        <f t="shared" si="22"/>
        <v>0.77672850872913402</v>
      </c>
      <c r="D199">
        <f t="shared" si="23"/>
        <v>0.22327149127086598</v>
      </c>
      <c r="E199">
        <f t="shared" si="27"/>
        <v>6935.8252930217041</v>
      </c>
      <c r="F199">
        <f t="shared" si="24"/>
        <v>1548.5720563671466</v>
      </c>
      <c r="G199">
        <f t="shared" si="25"/>
        <v>6161.5392648381312</v>
      </c>
      <c r="H199">
        <f t="shared" si="21"/>
        <v>22173.411160867308</v>
      </c>
      <c r="I199">
        <f t="shared" si="26"/>
        <v>3.1969391130968217</v>
      </c>
    </row>
    <row r="200" spans="2:9" x14ac:dyDescent="0.3">
      <c r="B200">
        <v>84</v>
      </c>
      <c r="C200">
        <f t="shared" si="22"/>
        <v>0.75807460857315712</v>
      </c>
      <c r="D200">
        <f t="shared" si="23"/>
        <v>0.24192539142684288</v>
      </c>
      <c r="E200">
        <f t="shared" si="27"/>
        <v>5387.2532366545574</v>
      </c>
      <c r="F200">
        <f t="shared" si="24"/>
        <v>1303.3133479931798</v>
      </c>
      <c r="G200">
        <f t="shared" si="25"/>
        <v>4735.5965626579673</v>
      </c>
      <c r="H200">
        <f t="shared" si="21"/>
        <v>16011.871896029177</v>
      </c>
      <c r="I200">
        <f t="shared" si="26"/>
        <v>2.9721773216609408</v>
      </c>
    </row>
    <row r="201" spans="2:9" x14ac:dyDescent="0.3">
      <c r="B201">
        <v>85</v>
      </c>
      <c r="C201">
        <f t="shared" si="22"/>
        <v>0.73813552282693551</v>
      </c>
      <c r="D201">
        <f t="shared" si="23"/>
        <v>0.26186447717306449</v>
      </c>
      <c r="E201">
        <f t="shared" si="27"/>
        <v>4083.9398886613776</v>
      </c>
      <c r="F201">
        <f t="shared" si="24"/>
        <v>1069.4387837505346</v>
      </c>
      <c r="G201">
        <f t="shared" si="25"/>
        <v>3549.2204967861103</v>
      </c>
      <c r="H201">
        <f t="shared" si="21"/>
        <v>11276.27533337121</v>
      </c>
      <c r="I201">
        <f t="shared" si="26"/>
        <v>2.7611266670889507</v>
      </c>
    </row>
    <row r="202" spans="2:9" x14ac:dyDescent="0.3">
      <c r="B202">
        <v>86</v>
      </c>
      <c r="C202">
        <f t="shared" si="22"/>
        <v>0.71687501719917124</v>
      </c>
      <c r="D202">
        <f t="shared" si="23"/>
        <v>0.28312498280082876</v>
      </c>
      <c r="E202">
        <f t="shared" si="27"/>
        <v>3014.501104910843</v>
      </c>
      <c r="F202">
        <f t="shared" si="24"/>
        <v>853.48057348096154</v>
      </c>
      <c r="G202">
        <f t="shared" si="25"/>
        <v>2587.7608181703622</v>
      </c>
      <c r="H202">
        <f t="shared" si="21"/>
        <v>7727.0548365850991</v>
      </c>
      <c r="I202">
        <f t="shared" si="26"/>
        <v>2.5632947435305833</v>
      </c>
    </row>
    <row r="203" spans="2:9" x14ac:dyDescent="0.3">
      <c r="B203">
        <v>87</v>
      </c>
      <c r="C203">
        <f t="shared" si="22"/>
        <v>0.69426651601763312</v>
      </c>
      <c r="D203">
        <f t="shared" si="23"/>
        <v>0.30573348398236688</v>
      </c>
      <c r="E203">
        <f t="shared" si="27"/>
        <v>2161.0205314298814</v>
      </c>
      <c r="F203">
        <f t="shared" si="24"/>
        <v>660.69633603148372</v>
      </c>
      <c r="G203">
        <f t="shared" si="25"/>
        <v>1830.6723634141395</v>
      </c>
      <c r="H203">
        <f t="shared" si="21"/>
        <v>5139.2940184147374</v>
      </c>
      <c r="I203">
        <f t="shared" si="26"/>
        <v>2.3781791721405918</v>
      </c>
    </row>
    <row r="204" spans="2:9" x14ac:dyDescent="0.3">
      <c r="B204">
        <v>88</v>
      </c>
      <c r="C204">
        <f t="shared" si="22"/>
        <v>0.67029547194174055</v>
      </c>
      <c r="D204">
        <f t="shared" si="23"/>
        <v>0.32970452805825945</v>
      </c>
      <c r="E204">
        <f t="shared" si="27"/>
        <v>1500.3241953983977</v>
      </c>
      <c r="F204">
        <f t="shared" si="24"/>
        <v>494.66368077821653</v>
      </c>
      <c r="G204">
        <f t="shared" si="25"/>
        <v>1252.9923550092894</v>
      </c>
      <c r="H204">
        <f t="shared" si="21"/>
        <v>3308.6216550005979</v>
      </c>
      <c r="I204">
        <f t="shared" si="26"/>
        <v>2.2052711441622943</v>
      </c>
    </row>
    <row r="205" spans="2:9" x14ac:dyDescent="0.3">
      <c r="B205">
        <v>89</v>
      </c>
      <c r="C205">
        <f t="shared" si="22"/>
        <v>0.64496195942989942</v>
      </c>
      <c r="D205">
        <f t="shared" si="23"/>
        <v>0.35503804057010058</v>
      </c>
      <c r="E205">
        <f t="shared" si="27"/>
        <v>1005.6605146201812</v>
      </c>
      <c r="F205">
        <f t="shared" si="24"/>
        <v>357.04773858946805</v>
      </c>
      <c r="G205">
        <f t="shared" si="25"/>
        <v>827.13664532544715</v>
      </c>
      <c r="H205">
        <f t="shared" si="21"/>
        <v>2055.6292999913085</v>
      </c>
      <c r="I205">
        <f t="shared" si="26"/>
        <v>2.0440588748457329</v>
      </c>
    </row>
    <row r="206" spans="2:9" x14ac:dyDescent="0.3">
      <c r="B206">
        <v>90</v>
      </c>
      <c r="C206">
        <f t="shared" si="22"/>
        <v>0.61828345308476718</v>
      </c>
      <c r="D206">
        <f t="shared" si="23"/>
        <v>0.38171654691523282</v>
      </c>
      <c r="E206">
        <f t="shared" si="27"/>
        <v>648.61277603071312</v>
      </c>
      <c r="F206">
        <f t="shared" si="24"/>
        <v>247.58622915154712</v>
      </c>
      <c r="G206">
        <f t="shared" si="25"/>
        <v>524.81966145493959</v>
      </c>
      <c r="H206">
        <f t="shared" si="21"/>
        <v>1228.4926546658612</v>
      </c>
      <c r="I206">
        <f t="shared" si="26"/>
        <v>1.8940309227083274</v>
      </c>
    </row>
    <row r="207" spans="2:9" x14ac:dyDescent="0.3">
      <c r="B207">
        <v>91</v>
      </c>
      <c r="C207">
        <f t="shared" si="22"/>
        <v>0.5902977289677348</v>
      </c>
      <c r="D207">
        <f t="shared" si="23"/>
        <v>0.4097022710322652</v>
      </c>
      <c r="E207">
        <f t="shared" si="27"/>
        <v>401.02654687916601</v>
      </c>
      <c r="F207">
        <f t="shared" si="24"/>
        <v>164.30148700062148</v>
      </c>
      <c r="G207">
        <f t="shared" si="25"/>
        <v>318.87580337885527</v>
      </c>
      <c r="H207">
        <f t="shared" si="21"/>
        <v>703.67299321092162</v>
      </c>
      <c r="I207">
        <f t="shared" si="26"/>
        <v>1.7546793315479599</v>
      </c>
    </row>
    <row r="208" spans="2:9" x14ac:dyDescent="0.3">
      <c r="B208">
        <v>92</v>
      </c>
      <c r="C208">
        <f t="shared" si="22"/>
        <v>0.56106579915109711</v>
      </c>
      <c r="D208">
        <f t="shared" si="23"/>
        <v>0.43893420084890289</v>
      </c>
      <c r="E208">
        <f t="shared" si="27"/>
        <v>236.72505987854453</v>
      </c>
      <c r="F208">
        <f t="shared" si="24"/>
        <v>103.90672497869764</v>
      </c>
      <c r="G208">
        <f t="shared" si="25"/>
        <v>184.77169738919571</v>
      </c>
      <c r="H208">
        <f t="shared" si="21"/>
        <v>384.79718983206635</v>
      </c>
      <c r="I208">
        <f t="shared" si="26"/>
        <v>1.6255025557053087</v>
      </c>
    </row>
    <row r="209" spans="2:9" x14ac:dyDescent="0.3">
      <c r="B209">
        <v>93</v>
      </c>
      <c r="C209">
        <f t="shared" si="22"/>
        <v>0.53067475742053716</v>
      </c>
      <c r="D209">
        <f t="shared" si="23"/>
        <v>0.46932524257946284</v>
      </c>
      <c r="E209">
        <f t="shared" si="27"/>
        <v>132.81833489984689</v>
      </c>
      <c r="F209">
        <f t="shared" si="24"/>
        <v>62.33499724587098</v>
      </c>
      <c r="G209">
        <f t="shared" si="25"/>
        <v>101.65083627691141</v>
      </c>
      <c r="H209">
        <f t="shared" si="21"/>
        <v>200.02549244287061</v>
      </c>
      <c r="I209">
        <f t="shared" si="26"/>
        <v>1.5060081320376588</v>
      </c>
    </row>
    <row r="210" spans="2:9" x14ac:dyDescent="0.3">
      <c r="B210">
        <v>94</v>
      </c>
      <c r="C210">
        <f t="shared" si="22"/>
        <v>0.49924037802086907</v>
      </c>
      <c r="D210">
        <f t="shared" si="23"/>
        <v>0.50075962197913093</v>
      </c>
      <c r="E210">
        <f t="shared" si="27"/>
        <v>70.483337653975909</v>
      </c>
      <c r="F210">
        <f t="shared" si="24"/>
        <v>35.295209519432419</v>
      </c>
      <c r="G210">
        <f t="shared" si="25"/>
        <v>52.835732894259699</v>
      </c>
      <c r="H210">
        <f t="shared" si="21"/>
        <v>98.374656165959209</v>
      </c>
      <c r="I210">
        <f t="shared" si="26"/>
        <v>1.3957150645860479</v>
      </c>
    </row>
    <row r="211" spans="2:9" x14ac:dyDescent="0.3">
      <c r="B211">
        <v>95</v>
      </c>
      <c r="C211">
        <f t="shared" si="22"/>
        <v>0.46690927136736882</v>
      </c>
      <c r="D211">
        <f t="shared" si="23"/>
        <v>0.53309072863263118</v>
      </c>
      <c r="E211">
        <f t="shared" si="27"/>
        <v>35.18812813454349</v>
      </c>
      <c r="F211">
        <f t="shared" si="24"/>
        <v>18.758464866462177</v>
      </c>
      <c r="G211">
        <f t="shared" si="25"/>
        <v>25.808895701312402</v>
      </c>
      <c r="H211">
        <f t="shared" si="21"/>
        <v>45.538923271699517</v>
      </c>
      <c r="I211">
        <f t="shared" si="26"/>
        <v>1.2941558896676535</v>
      </c>
    </row>
    <row r="212" spans="2:9" x14ac:dyDescent="0.3">
      <c r="B212">
        <v>96</v>
      </c>
      <c r="C212">
        <f t="shared" si="22"/>
        <v>0.43386036352572033</v>
      </c>
      <c r="D212">
        <f t="shared" si="23"/>
        <v>0.56613963647427967</v>
      </c>
      <c r="E212">
        <f t="shared" si="27"/>
        <v>16.429663268081313</v>
      </c>
      <c r="F212">
        <f t="shared" si="24"/>
        <v>9.3014835899863808</v>
      </c>
      <c r="G212">
        <f t="shared" si="25"/>
        <v>11.778921473088122</v>
      </c>
      <c r="H212">
        <f t="shared" si="21"/>
        <v>19.730027570387115</v>
      </c>
      <c r="I212">
        <f t="shared" si="26"/>
        <v>1.2008783898034949</v>
      </c>
    </row>
    <row r="213" spans="2:9" x14ac:dyDescent="0.3">
      <c r="B213">
        <v>97</v>
      </c>
      <c r="C213">
        <f t="shared" si="22"/>
        <v>0.40030543411367664</v>
      </c>
      <c r="D213">
        <f t="shared" si="23"/>
        <v>0.59969456588632331</v>
      </c>
      <c r="E213">
        <f t="shared" si="27"/>
        <v>7.1281796780949325</v>
      </c>
      <c r="F213">
        <f t="shared" si="24"/>
        <v>4.2747306176148525</v>
      </c>
      <c r="G213">
        <f t="shared" si="25"/>
        <v>4.9908143692875058</v>
      </c>
      <c r="H213">
        <f t="shared" si="21"/>
        <v>7.9511060972989922</v>
      </c>
      <c r="I213">
        <f t="shared" si="26"/>
        <v>1.1154469242312919</v>
      </c>
    </row>
    <row r="214" spans="2:9" x14ac:dyDescent="0.3">
      <c r="B214">
        <v>98</v>
      </c>
      <c r="C214">
        <f t="shared" si="22"/>
        <v>0.3664884256786915</v>
      </c>
      <c r="D214">
        <f t="shared" si="23"/>
        <v>0.63351157432130845</v>
      </c>
      <c r="E214">
        <f t="shared" si="27"/>
        <v>2.85344906048008</v>
      </c>
      <c r="F214">
        <f t="shared" si="24"/>
        <v>1.807693006550394</v>
      </c>
      <c r="G214">
        <f t="shared" si="25"/>
        <v>1.949602557204883</v>
      </c>
      <c r="H214">
        <f t="shared" si="21"/>
        <v>2.9602917280114864</v>
      </c>
      <c r="I214">
        <f t="shared" si="26"/>
        <v>1.0374433414674067</v>
      </c>
    </row>
    <row r="215" spans="2:9" x14ac:dyDescent="0.3">
      <c r="B215">
        <v>99</v>
      </c>
      <c r="C215">
        <f t="shared" si="22"/>
        <v>0.33268323359276997</v>
      </c>
      <c r="D215">
        <f t="shared" si="23"/>
        <v>0.66731676640723003</v>
      </c>
      <c r="E215">
        <f t="shared" si="27"/>
        <v>1.045756053929686</v>
      </c>
      <c r="F215">
        <f t="shared" si="24"/>
        <v>0.69785054835914284</v>
      </c>
      <c r="G215">
        <f t="shared" si="25"/>
        <v>0.69683077975011454</v>
      </c>
      <c r="H215">
        <f t="shared" si="21"/>
        <v>1.0106891708066037</v>
      </c>
      <c r="I215">
        <f t="shared" si="26"/>
        <v>0.96646743474129571</v>
      </c>
    </row>
    <row r="216" spans="2:9" x14ac:dyDescent="0.3">
      <c r="B216">
        <v>100</v>
      </c>
      <c r="C216">
        <f t="shared" si="22"/>
        <v>0.2991897072872044</v>
      </c>
      <c r="D216">
        <f t="shared" si="23"/>
        <v>0.7008102927127956</v>
      </c>
      <c r="E216">
        <f t="shared" si="27"/>
        <v>0.34790550557054306</v>
      </c>
      <c r="F216">
        <f t="shared" si="24"/>
        <v>0.24381575919528542</v>
      </c>
      <c r="G216">
        <f t="shared" si="25"/>
        <v>0.22599762597290035</v>
      </c>
      <c r="H216">
        <f t="shared" si="21"/>
        <v>0.31385839105648916</v>
      </c>
      <c r="I216">
        <f t="shared" si="26"/>
        <v>0.90213689071054282</v>
      </c>
    </row>
    <row r="217" spans="2:9" x14ac:dyDescent="0.3">
      <c r="B217">
        <v>101</v>
      </c>
      <c r="C217">
        <f t="shared" si="22"/>
        <v>0.26632764993627384</v>
      </c>
      <c r="D217">
        <f t="shared" si="23"/>
        <v>0.73367235006372611</v>
      </c>
      <c r="E217">
        <f t="shared" si="27"/>
        <v>0.10408974637525764</v>
      </c>
      <c r="F217">
        <f t="shared" si="24"/>
        <v>7.6367768840672492E-2</v>
      </c>
      <c r="G217">
        <f t="shared" si="25"/>
        <v>6.5905861954921388E-2</v>
      </c>
      <c r="H217">
        <f t="shared" si="21"/>
        <v>8.7860765083588782E-2</v>
      </c>
      <c r="I217">
        <f t="shared" si="26"/>
        <v>0.84408664775528242</v>
      </c>
    </row>
    <row r="218" spans="2:9" x14ac:dyDescent="0.3">
      <c r="B218">
        <v>102</v>
      </c>
      <c r="C218">
        <f t="shared" si="22"/>
        <v>0.23442870251501208</v>
      </c>
      <c r="D218">
        <f t="shared" si="23"/>
        <v>0.76557129748498798</v>
      </c>
      <c r="E218">
        <f t="shared" si="27"/>
        <v>2.7721977534585145E-2</v>
      </c>
      <c r="F218">
        <f t="shared" si="24"/>
        <v>2.1223150310002038E-2</v>
      </c>
      <c r="G218">
        <f t="shared" si="25"/>
        <v>1.7110402379584128E-2</v>
      </c>
      <c r="H218">
        <f t="shared" si="21"/>
        <v>2.1954903128667401E-2</v>
      </c>
      <c r="I218">
        <f t="shared" si="26"/>
        <v>0.79196742372643125</v>
      </c>
    </row>
    <row r="219" spans="2:9" x14ac:dyDescent="0.3">
      <c r="B219">
        <v>103</v>
      </c>
      <c r="C219">
        <f t="shared" si="22"/>
        <v>0.20382614505269539</v>
      </c>
      <c r="D219">
        <f t="shared" si="23"/>
        <v>0.79617385494730464</v>
      </c>
      <c r="E219">
        <f t="shared" si="27"/>
        <v>6.4988272245831086E-3</v>
      </c>
      <c r="F219">
        <f t="shared" si="24"/>
        <v>5.1741963240328256E-3</v>
      </c>
      <c r="G219">
        <f t="shared" si="25"/>
        <v>3.9117290625666958E-3</v>
      </c>
      <c r="H219">
        <f>H220+G219</f>
        <v>4.844500749083271E-3</v>
      </c>
      <c r="I219">
        <f t="shared" si="26"/>
        <v>0.74544230546058865</v>
      </c>
    </row>
    <row r="220" spans="2:9" x14ac:dyDescent="0.3">
      <c r="B220">
        <v>104</v>
      </c>
      <c r="C220">
        <f t="shared" si="22"/>
        <v>0.17484284358734473</v>
      </c>
      <c r="D220">
        <f t="shared" si="23"/>
        <v>0.8251571564126553</v>
      </c>
      <c r="E220">
        <f t="shared" si="27"/>
        <v>1.3246309005502826E-3</v>
      </c>
      <c r="F220">
        <f t="shared" si="24"/>
        <v>1.0930286671944059E-3</v>
      </c>
      <c r="G220">
        <f t="shared" si="25"/>
        <v>7.7811656695307967E-4</v>
      </c>
      <c r="H220">
        <f t="shared" si="21"/>
        <v>9.3277168651657492E-4</v>
      </c>
      <c r="I220">
        <f t="shared" si="26"/>
        <v>0.70417479022200058</v>
      </c>
    </row>
    <row r="221" spans="2:9" x14ac:dyDescent="0.3">
      <c r="B221">
        <v>105</v>
      </c>
      <c r="C221">
        <f t="shared" si="22"/>
        <v>0.14777780889142528</v>
      </c>
      <c r="D221">
        <f t="shared" si="23"/>
        <v>0.85222219110857478</v>
      </c>
      <c r="E221">
        <f t="shared" si="27"/>
        <v>2.3160223335587664E-4</v>
      </c>
      <c r="F221">
        <f t="shared" si="24"/>
        <v>1.9737656277618462E-4</v>
      </c>
      <c r="G221">
        <f t="shared" si="25"/>
        <v>1.3291395196778433E-4</v>
      </c>
      <c r="H221">
        <f t="shared" si="21"/>
        <v>1.5465511956349522E-4</v>
      </c>
      <c r="I221">
        <f t="shared" si="26"/>
        <v>0.66776177985233154</v>
      </c>
    </row>
    <row r="222" spans="2:9" x14ac:dyDescent="0.3">
      <c r="B222">
        <v>106</v>
      </c>
      <c r="C222">
        <f t="shared" si="22"/>
        <v>0.12289209524716448</v>
      </c>
      <c r="D222">
        <f t="shared" si="23"/>
        <v>0.87710790475283551</v>
      </c>
      <c r="E222">
        <f t="shared" si="27"/>
        <v>3.422567057969202E-5</v>
      </c>
      <c r="F222">
        <f t="shared" si="24"/>
        <v>3.0019606210914432E-5</v>
      </c>
      <c r="G222">
        <f t="shared" si="25"/>
        <v>1.9215867474234804E-5</v>
      </c>
      <c r="H222">
        <f>H223+G222</f>
        <v>2.1741167595710883E-5</v>
      </c>
      <c r="I222">
        <f t="shared" si="26"/>
        <v>0.63522985021106115</v>
      </c>
    </row>
    <row r="223" spans="2:9" x14ac:dyDescent="0.3">
      <c r="B223">
        <v>107</v>
      </c>
      <c r="C223">
        <f t="shared" si="22"/>
        <v>0.10039502491256656</v>
      </c>
      <c r="D223">
        <f t="shared" si="23"/>
        <v>0.89960497508743342</v>
      </c>
      <c r="E223">
        <f t="shared" si="27"/>
        <v>4.206064368777587E-6</v>
      </c>
      <c r="F223">
        <f t="shared" si="24"/>
        <v>3.7837964316903026E-6</v>
      </c>
      <c r="G223">
        <f t="shared" si="25"/>
        <v>2.3141661529324357E-6</v>
      </c>
      <c r="H223">
        <f>H224+G223</f>
        <v>2.5253001214760779E-6</v>
      </c>
      <c r="I223">
        <f t="shared" si="26"/>
        <v>0.60039502491256658</v>
      </c>
    </row>
    <row r="224" spans="2:9" x14ac:dyDescent="0.3">
      <c r="B224">
        <v>108</v>
      </c>
      <c r="C224" s="1">
        <f>K111/J111</f>
        <v>4.0476196506643768E-2</v>
      </c>
      <c r="D224">
        <f t="shared" si="23"/>
        <v>0.9595238034933562</v>
      </c>
      <c r="E224">
        <f t="shared" si="27"/>
        <v>4.2226793708728443E-7</v>
      </c>
      <c r="F224">
        <f t="shared" si="24"/>
        <v>4.2226793708728443E-7</v>
      </c>
      <c r="G224">
        <f t="shared" si="25"/>
        <v>2.1113396854364222E-7</v>
      </c>
      <c r="H224">
        <f>G224</f>
        <v>2.1113396854364222E-7</v>
      </c>
      <c r="I224">
        <f>H224/E224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</dc:creator>
  <cp:lastModifiedBy>Mstr. Akash Gawade</cp:lastModifiedBy>
  <dcterms:created xsi:type="dcterms:W3CDTF">2024-12-10T08:52:18Z</dcterms:created>
  <dcterms:modified xsi:type="dcterms:W3CDTF">2025-04-28T03:56:29Z</dcterms:modified>
</cp:coreProperties>
</file>