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ibridge360\Aroha profile creation\for send\Github\MS - Excel\"/>
    </mc:Choice>
  </mc:AlternateContent>
  <xr:revisionPtr revIDLastSave="0" documentId="13_ncr:1_{87715457-7918-436E-B557-1FBB35900791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0" i="1"/>
  <c r="E21" i="1"/>
  <c r="E22" i="1"/>
  <c r="E19" i="1"/>
  <c r="H33" i="1"/>
  <c r="G33" i="1"/>
  <c r="I34" i="1"/>
  <c r="G34" i="1" s="1"/>
  <c r="H34" i="1" s="1"/>
  <c r="I33" i="1"/>
  <c r="J33" i="1" s="1"/>
  <c r="F34" i="1"/>
  <c r="F35" i="1"/>
  <c r="F36" i="1"/>
  <c r="F37" i="1"/>
  <c r="F38" i="1"/>
  <c r="F39" i="1"/>
  <c r="F33" i="1"/>
  <c r="E34" i="1"/>
  <c r="E35" i="1"/>
  <c r="E36" i="1"/>
  <c r="I36" i="1" s="1"/>
  <c r="E37" i="1"/>
  <c r="E38" i="1"/>
  <c r="E39" i="1"/>
  <c r="E33" i="1"/>
  <c r="D34" i="1"/>
  <c r="D35" i="1"/>
  <c r="I35" i="1" s="1"/>
  <c r="D36" i="1"/>
  <c r="D37" i="1"/>
  <c r="I37" i="1" s="1"/>
  <c r="D38" i="1"/>
  <c r="I38" i="1" s="1"/>
  <c r="D39" i="1"/>
  <c r="I39" i="1" s="1"/>
  <c r="D33" i="1"/>
  <c r="F19" i="1"/>
  <c r="F20" i="1"/>
  <c r="F21" i="1"/>
  <c r="F22" i="1"/>
  <c r="F18" i="1"/>
  <c r="I5" i="1"/>
  <c r="I6" i="1"/>
  <c r="I11" i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5" i="1"/>
  <c r="J5" i="1" s="1"/>
  <c r="G6" i="1"/>
  <c r="G7" i="1"/>
  <c r="I7" i="1" s="1"/>
  <c r="G8" i="1"/>
  <c r="I8" i="1" s="1"/>
  <c r="G9" i="1"/>
  <c r="I9" i="1" s="1"/>
  <c r="G10" i="1"/>
  <c r="I10" i="1" s="1"/>
  <c r="G11" i="1"/>
  <c r="G5" i="1"/>
  <c r="G39" i="1" l="1"/>
  <c r="H39" i="1" s="1"/>
  <c r="J39" i="1" s="1"/>
  <c r="G38" i="1"/>
  <c r="H38" i="1" s="1"/>
  <c r="J38" i="1" s="1"/>
  <c r="H36" i="1"/>
  <c r="J36" i="1" s="1"/>
  <c r="G37" i="1"/>
  <c r="H37" i="1" s="1"/>
  <c r="J37" i="1" s="1"/>
  <c r="G36" i="1"/>
  <c r="G35" i="1"/>
  <c r="H35" i="1" s="1"/>
  <c r="J35" i="1" s="1"/>
  <c r="J34" i="1"/>
</calcChain>
</file>

<file path=xl/sharedStrings.xml><?xml version="1.0" encoding="utf-8"?>
<sst xmlns="http://schemas.openxmlformats.org/spreadsheetml/2006/main" count="44" uniqueCount="37">
  <si>
    <t>1) compute the amount of fuel and the cost of the fuel given the following information</t>
  </si>
  <si>
    <t>destination</t>
  </si>
  <si>
    <t>distance</t>
  </si>
  <si>
    <t>Bangalore</t>
  </si>
  <si>
    <t>Mumbai</t>
  </si>
  <si>
    <t>Pune</t>
  </si>
  <si>
    <t>Hyd</t>
  </si>
  <si>
    <t>Delhi</t>
  </si>
  <si>
    <t>Kolkatta</t>
  </si>
  <si>
    <t>Chennai</t>
  </si>
  <si>
    <t>Fuel needed
(for car)</t>
  </si>
  <si>
    <t>Fuel needed
(for bike)</t>
  </si>
  <si>
    <t>Fuel cost
(for car)</t>
  </si>
  <si>
    <t>Fuel cost
(for bike)</t>
  </si>
  <si>
    <t>given that car use deisel which is Rs 88/lt and petrol is used by bike which is 102/lt</t>
  </si>
  <si>
    <t>start point</t>
  </si>
  <si>
    <t>Car mileage
(per litre)</t>
  </si>
  <si>
    <t>Bike mileage
(per litre)</t>
  </si>
  <si>
    <t>2) find the quadatric equation</t>
  </si>
  <si>
    <t>you could use the SQRT available in Excel (Maths and Trignometry formula section)</t>
  </si>
  <si>
    <t>a</t>
  </si>
  <si>
    <t>b</t>
  </si>
  <si>
    <t>c</t>
  </si>
  <si>
    <t>root1</t>
  </si>
  <si>
    <t>root2</t>
  </si>
  <si>
    <t>Refer the formula as shown</t>
  </si>
  <si>
    <t>empid</t>
  </si>
  <si>
    <t>basic</t>
  </si>
  <si>
    <t>PPF</t>
  </si>
  <si>
    <t>Income Tax</t>
  </si>
  <si>
    <t>total deductions</t>
  </si>
  <si>
    <t>net salary</t>
  </si>
  <si>
    <t>gross
salary</t>
  </si>
  <si>
    <t>3) find the gross salary, net salary , total deductions - use the below RULES</t>
  </si>
  <si>
    <t>HRA</t>
  </si>
  <si>
    <t>DA</t>
  </si>
  <si>
    <t>HRA is 18% of Basic, DA is 12.5% of basic, PPF is 8.33% of basic and let say Income Tax is Flat 13.5% on gross
Gross salary is basic + HRA + DA
total deductions is PPF + Income Tax
Net salary is Gross - total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</si>
</sst>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5"/>
      <color rgb="FF002060"/>
      <name val="Calibri"/>
      <family val="2"/>
      <scheme val="minor"/>
    </font>
    <font>
      <sz val="13.5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.5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0" fillId="4" borderId="0" xfId="0" applyFill="1"/>
    <xf numFmtId="0" fontId="6" fillId="0" borderId="0" xfId="0" applyFont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2" fontId="0" fillId="3" borderId="1" xfId="0" applyNumberFormat="1" applyFill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1" fillId="5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473361</xdr:colOff>
      <xdr:row>12</xdr:row>
      <xdr:rowOff>158773</xdr:rowOff>
    </xdr:from>
    <xdr:to>
      <xdr:col>11</xdr:col>
      <xdr:colOff>462755</xdr:colOff>
      <xdr:row>26</xdr:row>
      <xdr:rowOff>11633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02E2F-E658-F433-369B-49E43D6C7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691" y="3025521"/>
          <a:ext cx="2800656" cy="257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zoomScale="110" zoomScaleNormal="118" workbookViewId="0">
      <selection activeCell="B1" sqref="B1"/>
    </sheetView>
  </sheetViews>
  <sheetFormatPr defaultRowHeight="15" x14ac:dyDescent="0.25"/>
  <cols>
    <col min="1" max="1" width="13.42578125" customWidth="1"/>
    <col min="2" max="2" width="25.140625" customWidth="1"/>
    <col min="3" max="3" width="12" customWidth="1"/>
    <col min="4" max="4" width="10.140625" customWidth="1"/>
    <col min="5" max="5" width="14.7109375" customWidth="1"/>
    <col min="6" max="6" width="13.140625" bestFit="1" customWidth="1"/>
    <col min="7" max="7" width="11.28515625" bestFit="1" customWidth="1"/>
    <col min="8" max="8" width="14.7109375" bestFit="1" customWidth="1"/>
  </cols>
  <sheetData>
    <row r="1" spans="2:10" x14ac:dyDescent="0.25">
      <c r="B1" s="4"/>
    </row>
    <row r="2" spans="2:10" ht="18" x14ac:dyDescent="0.3">
      <c r="B2" s="3" t="s">
        <v>0</v>
      </c>
    </row>
    <row r="3" spans="2:10" ht="18" x14ac:dyDescent="0.3">
      <c r="B3" s="3" t="s">
        <v>14</v>
      </c>
    </row>
    <row r="4" spans="2:10" ht="51.75" x14ac:dyDescent="0.3">
      <c r="B4" s="2" t="s">
        <v>15</v>
      </c>
      <c r="C4" s="2" t="s">
        <v>1</v>
      </c>
      <c r="D4" s="2" t="s">
        <v>2</v>
      </c>
      <c r="E4" s="5" t="s">
        <v>16</v>
      </c>
      <c r="F4" s="5" t="s">
        <v>17</v>
      </c>
      <c r="G4" s="1" t="s">
        <v>10</v>
      </c>
      <c r="H4" s="1" t="s">
        <v>11</v>
      </c>
      <c r="I4" s="1" t="s">
        <v>12</v>
      </c>
      <c r="J4" s="1" t="s">
        <v>13</v>
      </c>
    </row>
    <row r="5" spans="2:10" x14ac:dyDescent="0.25">
      <c r="B5" t="s">
        <v>3</v>
      </c>
      <c r="C5" t="s">
        <v>4</v>
      </c>
      <c r="D5">
        <v>838</v>
      </c>
      <c r="E5">
        <v>12</v>
      </c>
      <c r="F5">
        <v>45.5</v>
      </c>
      <c r="G5" s="11">
        <f>D5/E5</f>
        <v>69.833333333333329</v>
      </c>
      <c r="H5" s="11">
        <f>D5/F5</f>
        <v>18.417582417582416</v>
      </c>
      <c r="I5" s="11">
        <f>G5*88</f>
        <v>6145.333333333333</v>
      </c>
      <c r="J5" s="11">
        <f>H5*102</f>
        <v>1878.5934065934064</v>
      </c>
    </row>
    <row r="6" spans="2:10" x14ac:dyDescent="0.25">
      <c r="B6" t="s">
        <v>6</v>
      </c>
      <c r="C6" t="s">
        <v>5</v>
      </c>
      <c r="D6">
        <v>504</v>
      </c>
      <c r="E6">
        <v>9.5</v>
      </c>
      <c r="F6">
        <v>37.5</v>
      </c>
      <c r="G6" s="11">
        <f t="shared" ref="G6:G11" si="0">D6/E6</f>
        <v>53.05263157894737</v>
      </c>
      <c r="H6" s="11">
        <f t="shared" ref="H6:H11" si="1">D6/F6</f>
        <v>13.44</v>
      </c>
      <c r="I6" s="11">
        <f t="shared" ref="I6:I11" si="2">G6*88</f>
        <v>4668.6315789473683</v>
      </c>
      <c r="J6" s="11">
        <f t="shared" ref="J6:J11" si="3">H6*102</f>
        <v>1370.8799999999999</v>
      </c>
    </row>
    <row r="7" spans="2:10" x14ac:dyDescent="0.25">
      <c r="B7" t="s">
        <v>3</v>
      </c>
      <c r="C7" t="s">
        <v>6</v>
      </c>
      <c r="D7">
        <v>500</v>
      </c>
      <c r="E7">
        <v>13.5</v>
      </c>
      <c r="F7">
        <v>40.5</v>
      </c>
      <c r="G7" s="11">
        <f t="shared" si="0"/>
        <v>37.037037037037038</v>
      </c>
      <c r="H7" s="11">
        <f t="shared" si="1"/>
        <v>12.345679012345679</v>
      </c>
      <c r="I7" s="11">
        <f t="shared" si="2"/>
        <v>3259.2592592592591</v>
      </c>
      <c r="J7" s="11">
        <f t="shared" si="3"/>
        <v>1259.2592592592591</v>
      </c>
    </row>
    <row r="8" spans="2:10" x14ac:dyDescent="0.25">
      <c r="B8" t="s">
        <v>7</v>
      </c>
      <c r="C8" t="s">
        <v>4</v>
      </c>
      <c r="D8">
        <v>1163</v>
      </c>
      <c r="E8">
        <v>15</v>
      </c>
      <c r="F8">
        <v>47.5</v>
      </c>
      <c r="G8" s="11">
        <f t="shared" si="0"/>
        <v>77.533333333333331</v>
      </c>
      <c r="H8" s="11">
        <f t="shared" si="1"/>
        <v>24.484210526315788</v>
      </c>
      <c r="I8" s="11">
        <f t="shared" si="2"/>
        <v>6822.9333333333334</v>
      </c>
      <c r="J8" s="11">
        <f t="shared" si="3"/>
        <v>2497.3894736842103</v>
      </c>
    </row>
    <row r="9" spans="2:10" x14ac:dyDescent="0.25">
      <c r="B9" t="s">
        <v>4</v>
      </c>
      <c r="C9" t="s">
        <v>8</v>
      </c>
      <c r="D9">
        <v>990</v>
      </c>
      <c r="E9">
        <v>12.5</v>
      </c>
      <c r="F9">
        <v>36.5</v>
      </c>
      <c r="G9" s="11">
        <f t="shared" si="0"/>
        <v>79.2</v>
      </c>
      <c r="H9" s="11">
        <f t="shared" si="1"/>
        <v>27.123287671232877</v>
      </c>
      <c r="I9" s="11">
        <f t="shared" si="2"/>
        <v>6969.6</v>
      </c>
      <c r="J9" s="11">
        <f t="shared" si="3"/>
        <v>2766.5753424657532</v>
      </c>
    </row>
    <row r="10" spans="2:10" x14ac:dyDescent="0.25">
      <c r="B10" t="s">
        <v>5</v>
      </c>
      <c r="C10" t="s">
        <v>7</v>
      </c>
      <c r="D10">
        <v>1175</v>
      </c>
      <c r="E10">
        <v>10</v>
      </c>
      <c r="F10">
        <v>41.5</v>
      </c>
      <c r="G10" s="11">
        <f t="shared" si="0"/>
        <v>117.5</v>
      </c>
      <c r="H10" s="11">
        <f t="shared" si="1"/>
        <v>28.313253012048193</v>
      </c>
      <c r="I10" s="11">
        <f t="shared" si="2"/>
        <v>10340</v>
      </c>
      <c r="J10" s="11">
        <f t="shared" si="3"/>
        <v>2887.9518072289156</v>
      </c>
    </row>
    <row r="11" spans="2:10" x14ac:dyDescent="0.25">
      <c r="B11" t="s">
        <v>9</v>
      </c>
      <c r="C11" t="s">
        <v>4</v>
      </c>
      <c r="D11">
        <v>1025</v>
      </c>
      <c r="E11">
        <v>11.5</v>
      </c>
      <c r="F11">
        <v>44.5</v>
      </c>
      <c r="G11" s="11">
        <f t="shared" si="0"/>
        <v>89.130434782608702</v>
      </c>
      <c r="H11" s="11">
        <f t="shared" si="1"/>
        <v>23.033707865168541</v>
      </c>
      <c r="I11" s="11">
        <f t="shared" si="2"/>
        <v>7843.4782608695659</v>
      </c>
      <c r="J11" s="11">
        <f t="shared" si="3"/>
        <v>2349.4382022471914</v>
      </c>
    </row>
    <row r="12" spans="2:10" x14ac:dyDescent="0.25">
      <c r="B12" s="7"/>
      <c r="C12" s="7"/>
      <c r="D12" s="7"/>
      <c r="E12" s="7"/>
      <c r="F12" s="7"/>
      <c r="G12" s="7"/>
      <c r="H12" s="7"/>
      <c r="I12" s="7"/>
      <c r="J12" s="7"/>
    </row>
    <row r="14" spans="2:10" x14ac:dyDescent="0.25">
      <c r="B14" t="s">
        <v>18</v>
      </c>
    </row>
    <row r="15" spans="2:10" x14ac:dyDescent="0.25">
      <c r="B15" t="s">
        <v>19</v>
      </c>
    </row>
    <row r="16" spans="2:10" x14ac:dyDescent="0.25">
      <c r="B16" s="6" t="s">
        <v>25</v>
      </c>
    </row>
    <row r="17" spans="2:10" x14ac:dyDescent="0.25">
      <c r="B17" s="16" t="s">
        <v>20</v>
      </c>
      <c r="C17" s="16" t="s">
        <v>21</v>
      </c>
      <c r="D17" s="16" t="s">
        <v>22</v>
      </c>
      <c r="E17" s="16" t="s">
        <v>23</v>
      </c>
      <c r="F17" s="16" t="s">
        <v>24</v>
      </c>
    </row>
    <row r="18" spans="2:10" x14ac:dyDescent="0.25">
      <c r="B18">
        <v>12</v>
      </c>
      <c r="C18">
        <v>35</v>
      </c>
      <c r="D18">
        <v>10</v>
      </c>
      <c r="E18" s="14">
        <f>((-C18)+SQRT(ABS((C18^2)-(4*B18*D18))/(2*B18)))</f>
        <v>-29.428495116517741</v>
      </c>
      <c r="F18" s="14">
        <f>(-C18-SQRT(ABS(C18^2-(4*B18*D18))/(2*B18)))</f>
        <v>-40.571504883482262</v>
      </c>
      <c r="G18" s="12"/>
    </row>
    <row r="19" spans="2:10" x14ac:dyDescent="0.25">
      <c r="B19">
        <v>20</v>
      </c>
      <c r="C19">
        <v>14</v>
      </c>
      <c r="D19">
        <v>18</v>
      </c>
      <c r="E19" s="14">
        <f>((-C19)+SQRT(ABS((C19^2)-(4*B19*D19))/(2*B19)))</f>
        <v>-8.4232626025605253</v>
      </c>
      <c r="F19" s="14">
        <f t="shared" ref="F19:F22" si="4">(-C19-SQRT(ABS(C19^2-(4*B19*D19))/(2*B19)))</f>
        <v>-19.576737397439473</v>
      </c>
      <c r="G19" s="12"/>
    </row>
    <row r="20" spans="2:10" x14ac:dyDescent="0.25">
      <c r="B20">
        <v>12.5</v>
      </c>
      <c r="C20">
        <v>22.5</v>
      </c>
      <c r="D20">
        <v>30</v>
      </c>
      <c r="E20" s="14">
        <f t="shared" ref="E20:E22" si="5">((-C20)+SQRT(ABS((C20^2)-(4*B20*D20))/(2*B20)))</f>
        <v>-16.195239893540755</v>
      </c>
      <c r="F20" s="14">
        <f t="shared" si="4"/>
        <v>-28.804760106459245</v>
      </c>
      <c r="G20" s="12"/>
    </row>
    <row r="21" spans="2:10" x14ac:dyDescent="0.25">
      <c r="B21">
        <v>23</v>
      </c>
      <c r="C21">
        <v>14</v>
      </c>
      <c r="D21">
        <v>9</v>
      </c>
      <c r="E21" s="14">
        <f t="shared" si="5"/>
        <v>-10.293366698096154</v>
      </c>
      <c r="F21" s="14">
        <f t="shared" si="4"/>
        <v>-17.706633301903846</v>
      </c>
      <c r="G21" s="12"/>
    </row>
    <row r="22" spans="2:10" x14ac:dyDescent="0.25">
      <c r="B22">
        <v>16.5</v>
      </c>
      <c r="C22">
        <v>27.5</v>
      </c>
      <c r="D22">
        <v>19.5</v>
      </c>
      <c r="E22" s="14">
        <f t="shared" si="5"/>
        <v>-23.489596861494679</v>
      </c>
      <c r="F22" s="14">
        <f t="shared" si="4"/>
        <v>-31.510403138505321</v>
      </c>
      <c r="G22" s="12"/>
    </row>
    <row r="24" spans="2:10" x14ac:dyDescent="0.25">
      <c r="E24" s="14"/>
    </row>
    <row r="30" spans="2:10" x14ac:dyDescent="0.25">
      <c r="B30" t="s">
        <v>33</v>
      </c>
    </row>
    <row r="31" spans="2:10" ht="189.75" x14ac:dyDescent="0.3">
      <c r="B31" s="8" t="s">
        <v>36</v>
      </c>
    </row>
    <row r="32" spans="2:10" ht="30" x14ac:dyDescent="0.25">
      <c r="B32" t="s">
        <v>26</v>
      </c>
      <c r="C32" s="9" t="s">
        <v>27</v>
      </c>
      <c r="D32" s="9" t="s">
        <v>34</v>
      </c>
      <c r="E32" s="9" t="s">
        <v>35</v>
      </c>
      <c r="F32" s="9" t="s">
        <v>28</v>
      </c>
      <c r="G32" s="15" t="s">
        <v>29</v>
      </c>
      <c r="H32" s="9" t="s">
        <v>30</v>
      </c>
      <c r="I32" s="10" t="s">
        <v>32</v>
      </c>
      <c r="J32" s="9" t="s">
        <v>31</v>
      </c>
    </row>
    <row r="33" spans="2:10" x14ac:dyDescent="0.25">
      <c r="B33">
        <v>1001</v>
      </c>
      <c r="C33">
        <v>30000</v>
      </c>
      <c r="D33">
        <f>C33*(18/100)</f>
        <v>5400</v>
      </c>
      <c r="E33">
        <f>C33*(12.5/100)</f>
        <v>3750</v>
      </c>
      <c r="F33">
        <f>C33*(8.33/100)</f>
        <v>2499</v>
      </c>
      <c r="G33" s="13">
        <f>I33*(13.5/100)</f>
        <v>5285.25</v>
      </c>
      <c r="H33" s="13">
        <f>F33+G33</f>
        <v>7784.25</v>
      </c>
      <c r="I33">
        <f>C33+D33+E33</f>
        <v>39150</v>
      </c>
      <c r="J33" s="13">
        <f>I33-H33</f>
        <v>31365.75</v>
      </c>
    </row>
    <row r="34" spans="2:10" x14ac:dyDescent="0.25">
      <c r="B34">
        <v>1200</v>
      </c>
      <c r="C34">
        <v>23000</v>
      </c>
      <c r="D34">
        <f t="shared" ref="D34:D39" si="6">C34*(18/100)</f>
        <v>4140</v>
      </c>
      <c r="E34">
        <f t="shared" ref="E34:E39" si="7">C34*(12.5/100)</f>
        <v>2875</v>
      </c>
      <c r="F34">
        <f t="shared" ref="F34:F39" si="8">C34*(8.33/100)</f>
        <v>1915.9</v>
      </c>
      <c r="G34" s="13">
        <f t="shared" ref="G34:G39" si="9">I34*(13.5/100)</f>
        <v>4052.0250000000001</v>
      </c>
      <c r="H34" s="13">
        <f t="shared" ref="H34:H39" si="10">F34+G34</f>
        <v>5967.9250000000002</v>
      </c>
      <c r="I34">
        <f t="shared" ref="I34:I39" si="11">C34+D34+E34</f>
        <v>30015</v>
      </c>
      <c r="J34" s="13">
        <f t="shared" ref="J34:J39" si="12">I34-H34</f>
        <v>24047.075000000001</v>
      </c>
    </row>
    <row r="35" spans="2:10" x14ac:dyDescent="0.25">
      <c r="B35">
        <v>19991</v>
      </c>
      <c r="C35">
        <v>32500</v>
      </c>
      <c r="D35">
        <f t="shared" si="6"/>
        <v>5850</v>
      </c>
      <c r="E35">
        <f t="shared" si="7"/>
        <v>4062.5</v>
      </c>
      <c r="F35">
        <f t="shared" si="8"/>
        <v>2707.25</v>
      </c>
      <c r="G35" s="13">
        <f t="shared" si="9"/>
        <v>5725.6875</v>
      </c>
      <c r="H35" s="13">
        <f t="shared" si="10"/>
        <v>8432.9375</v>
      </c>
      <c r="I35">
        <f t="shared" si="11"/>
        <v>42412.5</v>
      </c>
      <c r="J35" s="13">
        <f t="shared" si="12"/>
        <v>33979.5625</v>
      </c>
    </row>
    <row r="36" spans="2:10" x14ac:dyDescent="0.25">
      <c r="B36">
        <v>3320</v>
      </c>
      <c r="C36">
        <v>28000</v>
      </c>
      <c r="D36">
        <f t="shared" si="6"/>
        <v>5040</v>
      </c>
      <c r="E36">
        <f t="shared" si="7"/>
        <v>3500</v>
      </c>
      <c r="F36">
        <f t="shared" si="8"/>
        <v>2332.4</v>
      </c>
      <c r="G36" s="13">
        <f t="shared" si="9"/>
        <v>4932.9000000000005</v>
      </c>
      <c r="H36" s="13">
        <f t="shared" si="10"/>
        <v>7265.3000000000011</v>
      </c>
      <c r="I36">
        <f t="shared" si="11"/>
        <v>36540</v>
      </c>
      <c r="J36" s="13">
        <f t="shared" si="12"/>
        <v>29274.699999999997</v>
      </c>
    </row>
    <row r="37" spans="2:10" x14ac:dyDescent="0.25">
      <c r="B37">
        <v>16512</v>
      </c>
      <c r="C37">
        <v>17500</v>
      </c>
      <c r="D37">
        <f t="shared" si="6"/>
        <v>3150</v>
      </c>
      <c r="E37">
        <f t="shared" si="7"/>
        <v>2187.5</v>
      </c>
      <c r="F37">
        <f t="shared" si="8"/>
        <v>1457.75</v>
      </c>
      <c r="G37" s="13">
        <f t="shared" si="9"/>
        <v>3083.0625</v>
      </c>
      <c r="H37" s="13">
        <f t="shared" si="10"/>
        <v>4540.8125</v>
      </c>
      <c r="I37">
        <f t="shared" si="11"/>
        <v>22837.5</v>
      </c>
      <c r="J37" s="13">
        <f t="shared" si="12"/>
        <v>18296.6875</v>
      </c>
    </row>
    <row r="38" spans="2:10" x14ac:dyDescent="0.25">
      <c r="B38">
        <v>18172</v>
      </c>
      <c r="C38">
        <v>37500</v>
      </c>
      <c r="D38">
        <f t="shared" si="6"/>
        <v>6750</v>
      </c>
      <c r="E38">
        <f t="shared" si="7"/>
        <v>4687.5</v>
      </c>
      <c r="F38">
        <f t="shared" si="8"/>
        <v>3123.75</v>
      </c>
      <c r="G38" s="13">
        <f t="shared" si="9"/>
        <v>6606.5625</v>
      </c>
      <c r="H38" s="13">
        <f t="shared" si="10"/>
        <v>9730.3125</v>
      </c>
      <c r="I38">
        <f t="shared" si="11"/>
        <v>48937.5</v>
      </c>
      <c r="J38" s="13">
        <f t="shared" si="12"/>
        <v>39207.1875</v>
      </c>
    </row>
    <row r="39" spans="2:10" x14ac:dyDescent="0.25">
      <c r="B39">
        <v>35353</v>
      </c>
      <c r="C39">
        <v>40000</v>
      </c>
      <c r="D39">
        <f t="shared" si="6"/>
        <v>7200</v>
      </c>
      <c r="E39">
        <f t="shared" si="7"/>
        <v>5000</v>
      </c>
      <c r="F39">
        <f t="shared" si="8"/>
        <v>3332</v>
      </c>
      <c r="G39" s="13">
        <f t="shared" si="9"/>
        <v>7047.0000000000009</v>
      </c>
      <c r="H39" s="13">
        <f t="shared" si="10"/>
        <v>10379</v>
      </c>
      <c r="I39">
        <f t="shared" si="11"/>
        <v>52200</v>
      </c>
      <c r="J39" s="13">
        <f t="shared" si="12"/>
        <v>41821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Vishwananth MR</dc:creator>
  <cp:lastModifiedBy>Akash Bhoyar</cp:lastModifiedBy>
  <dcterms:created xsi:type="dcterms:W3CDTF">2015-06-05T18:17:20Z</dcterms:created>
  <dcterms:modified xsi:type="dcterms:W3CDTF">2023-04-13T06:08:45Z</dcterms:modified>
</cp:coreProperties>
</file>