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wrence\Desktop\"/>
    </mc:Choice>
  </mc:AlternateContent>
  <bookViews>
    <workbookView xWindow="0" yWindow="0" windowWidth="19185" windowHeight="11580"/>
  </bookViews>
  <sheets>
    <sheet name="regionEst-00_03_37-11_04_16" sheetId="1" r:id="rId1"/>
  </sheets>
  <calcPr calcId="0"/>
</workbook>
</file>

<file path=xl/calcChain.xml><?xml version="1.0" encoding="utf-8"?>
<calcChain xmlns="http://schemas.openxmlformats.org/spreadsheetml/2006/main">
  <c r="K5" i="1" l="1"/>
  <c r="L5" i="1"/>
  <c r="M5" i="1"/>
  <c r="N5" i="1"/>
  <c r="K6" i="1"/>
  <c r="L6" i="1"/>
  <c r="M6" i="1"/>
  <c r="N6" i="1"/>
  <c r="O6" i="1" s="1"/>
  <c r="K7" i="1"/>
  <c r="L7" i="1"/>
  <c r="M7" i="1"/>
  <c r="N7" i="1"/>
  <c r="K8" i="1"/>
  <c r="L8" i="1"/>
  <c r="M8" i="1"/>
  <c r="N8" i="1"/>
  <c r="O8" i="1" s="1"/>
  <c r="K9" i="1"/>
  <c r="L9" i="1"/>
  <c r="M9" i="1"/>
  <c r="N9" i="1"/>
  <c r="K10" i="1"/>
  <c r="L10" i="1"/>
  <c r="M10" i="1"/>
  <c r="N10" i="1"/>
  <c r="O10" i="1" s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O14" i="1" s="1"/>
  <c r="K15" i="1"/>
  <c r="L15" i="1"/>
  <c r="M15" i="1"/>
  <c r="N15" i="1"/>
  <c r="K16" i="1"/>
  <c r="L16" i="1"/>
  <c r="M16" i="1"/>
  <c r="N16" i="1"/>
  <c r="O16" i="1" s="1"/>
  <c r="K17" i="1"/>
  <c r="L17" i="1"/>
  <c r="M17" i="1"/>
  <c r="N17" i="1"/>
  <c r="K18" i="1"/>
  <c r="L18" i="1"/>
  <c r="M18" i="1"/>
  <c r="N18" i="1"/>
  <c r="O18" i="1" s="1"/>
  <c r="K19" i="1"/>
  <c r="L19" i="1"/>
  <c r="M19" i="1"/>
  <c r="N19" i="1"/>
  <c r="K20" i="1"/>
  <c r="L20" i="1"/>
  <c r="M20" i="1"/>
  <c r="N20" i="1"/>
  <c r="O20" i="1" s="1"/>
  <c r="K21" i="1"/>
  <c r="L21" i="1"/>
  <c r="M21" i="1"/>
  <c r="N21" i="1"/>
  <c r="K22" i="1"/>
  <c r="L22" i="1"/>
  <c r="M22" i="1"/>
  <c r="N22" i="1"/>
  <c r="O22" i="1" s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O26" i="1" s="1"/>
  <c r="K27" i="1"/>
  <c r="O27" i="1" s="1"/>
  <c r="L27" i="1"/>
  <c r="M27" i="1"/>
  <c r="N27" i="1"/>
  <c r="K28" i="1"/>
  <c r="L28" i="1"/>
  <c r="M28" i="1"/>
  <c r="N28" i="1"/>
  <c r="O28" i="1" s="1"/>
  <c r="K29" i="1"/>
  <c r="L29" i="1"/>
  <c r="M29" i="1"/>
  <c r="N29" i="1"/>
  <c r="K30" i="1"/>
  <c r="L30" i="1"/>
  <c r="M30" i="1"/>
  <c r="N30" i="1"/>
  <c r="O30" i="1" s="1"/>
  <c r="K31" i="1"/>
  <c r="O31" i="1" s="1"/>
  <c r="L31" i="1"/>
  <c r="M31" i="1"/>
  <c r="N31" i="1"/>
  <c r="K32" i="1"/>
  <c r="L32" i="1"/>
  <c r="M32" i="1"/>
  <c r="N32" i="1"/>
  <c r="O32" i="1" s="1"/>
  <c r="K33" i="1"/>
  <c r="L33" i="1"/>
  <c r="M33" i="1"/>
  <c r="N33" i="1"/>
  <c r="O9" i="1"/>
  <c r="O11" i="1"/>
  <c r="O13" i="1"/>
  <c r="O17" i="1"/>
  <c r="O19" i="1"/>
  <c r="O21" i="1"/>
  <c r="O25" i="1"/>
  <c r="O29" i="1"/>
  <c r="O33" i="1"/>
  <c r="B34" i="1"/>
  <c r="O7" i="1"/>
  <c r="O12" i="1"/>
  <c r="O15" i="1"/>
  <c r="O23" i="1"/>
  <c r="O24" i="1"/>
  <c r="U1" i="1"/>
  <c r="T1" i="1"/>
  <c r="S1" i="1"/>
  <c r="R1" i="1"/>
  <c r="Q1" i="1"/>
  <c r="P1" i="1"/>
  <c r="O1" i="1"/>
  <c r="N1" i="1"/>
  <c r="O5" i="1" l="1"/>
</calcChain>
</file>

<file path=xl/sharedStrings.xml><?xml version="1.0" encoding="utf-8"?>
<sst xmlns="http://schemas.openxmlformats.org/spreadsheetml/2006/main" count="191" uniqueCount="139">
  <si>
    <t>REGION</t>
  </si>
  <si>
    <t xml:space="preserve"> REGION_ID</t>
  </si>
  <si>
    <t xml:space="preserve"> WEST</t>
  </si>
  <si>
    <t xml:space="preserve"> EAST</t>
  </si>
  <si>
    <t xml:space="preserve"> SOUTH</t>
  </si>
  <si>
    <t xml:space="preserve"> NORTH</t>
  </si>
  <si>
    <t xml:space="preserve"> DESCRIPTION</t>
  </si>
  <si>
    <t xml:space="preserve"> CURRENT_SPEED</t>
  </si>
  <si>
    <t xml:space="preserve"> LAST_UPDATED</t>
  </si>
  <si>
    <t>Edge Water-Uptown</t>
  </si>
  <si>
    <t>Montrose to Devon. Ravenswood to Lake Shore</t>
  </si>
  <si>
    <t>Dunning-Portage-Belmont Cragn</t>
  </si>
  <si>
    <t>North Ave to Montrose. East River to Cicero</t>
  </si>
  <si>
    <t>Fuller-Grand Blvd-Washington Park</t>
  </si>
  <si>
    <t>71st to Pershing. Steward to Cottage Grove</t>
  </si>
  <si>
    <t>Near South-Douglas</t>
  </si>
  <si>
    <t>Pershing to Roosevelt. Stewart to Lake Shore</t>
  </si>
  <si>
    <t>South West Side</t>
  </si>
  <si>
    <t>71st to Pershing. Cicero to Western</t>
  </si>
  <si>
    <t>South Deering-East Side</t>
  </si>
  <si>
    <t>119th to 91st. Stony Island to State Line</t>
  </si>
  <si>
    <t>Humboldt-Garfield Prk E/W</t>
  </si>
  <si>
    <t>Roosevelt to North Ave. Cicero to Rockwell</t>
  </si>
  <si>
    <t>Lincoln Park-Lake View</t>
  </si>
  <si>
    <t>North Ave to Montrose. Ravenswood to Lake Shore</t>
  </si>
  <si>
    <t>Washington Hts-Roseland-Pullman</t>
  </si>
  <si>
    <t>119th to 91st. Ashland to Stony Island</t>
  </si>
  <si>
    <t>New City-Englewood-W Englewood</t>
  </si>
  <si>
    <t>71st to Pershing. Western to Steward</t>
  </si>
  <si>
    <t>Near North</t>
  </si>
  <si>
    <t>Wacker to North. Halsted to  Michigan</t>
  </si>
  <si>
    <t>Rogers Park - West Ridge</t>
  </si>
  <si>
    <t>North of Devon. Kedzie to Lake Shore</t>
  </si>
  <si>
    <t>Bridgeport-McKinley-Lower West</t>
  </si>
  <si>
    <t>Pershing to Roosevel. Western to Stewart</t>
  </si>
  <si>
    <t>West Town-Near West</t>
  </si>
  <si>
    <t>Roosevelt to North. Rockwell to Halsted</t>
  </si>
  <si>
    <t>Austin</t>
  </si>
  <si>
    <t>Roosevelt to North Ave. Austin to Cicero</t>
  </si>
  <si>
    <t>Auburn Gresham-Chatham</t>
  </si>
  <si>
    <t>91st to 71st. Damen to Cottage Grove</t>
  </si>
  <si>
    <t>North Park-Albany-Linconl Sq</t>
  </si>
  <si>
    <t>Montrose to Devon. Cicero to Ravenswood</t>
  </si>
  <si>
    <t>Irving Park-Avondale-North Ctr</t>
  </si>
  <si>
    <t>Diversey to Montrose. Cicero to Ravenswood</t>
  </si>
  <si>
    <t>Riverdale-Hegewisch</t>
  </si>
  <si>
    <t>138th to 119th. Ashland to State Line</t>
  </si>
  <si>
    <t>Hyde Park-Kenwood-Woodlawn</t>
  </si>
  <si>
    <t>71st to Pershing. Cottage Grove to Lake Shore</t>
  </si>
  <si>
    <t>Beverly-Mt Greenwood-Morgan Park</t>
  </si>
  <si>
    <t>119th to 91st. Cicero to Ashland</t>
  </si>
  <si>
    <t>Far North West</t>
  </si>
  <si>
    <t>North of Montrose. East River to Cicero</t>
  </si>
  <si>
    <t>South Shore-S Chicago-Avlon</t>
  </si>
  <si>
    <t>91st to 71st. Cottage Grove to Lake Shore</t>
  </si>
  <si>
    <t>Midway-Garfield Rdg-Clearing</t>
  </si>
  <si>
    <t>71st to Pershing. Halem to Cicero</t>
  </si>
  <si>
    <t>Lawndale N/S</t>
  </si>
  <si>
    <t>Pershing to Roosevel. Cicero to Western</t>
  </si>
  <si>
    <t>Hermosa-Logan Square</t>
  </si>
  <si>
    <t>North Ave to Diversy. Cicero to Ravenswood</t>
  </si>
  <si>
    <t>Downtown Lakefront</t>
  </si>
  <si>
    <t>Roosevelt to Oak. Michigan to Lake Shore</t>
  </si>
  <si>
    <t>Ashburn</t>
  </si>
  <si>
    <t>91st to 71st. Cicero to Damen</t>
  </si>
  <si>
    <t>Chicago Loop</t>
  </si>
  <si>
    <t>Roosevelt to Wacker: Halsted to Michigan</t>
  </si>
  <si>
    <t>Bottom left</t>
  </si>
  <si>
    <t>Top Left</t>
  </si>
  <si>
    <t>Top Right</t>
  </si>
  <si>
    <t>Bottom Right</t>
  </si>
  <si>
    <t>-87.67459, 41.960669</t>
  </si>
  <si>
    <t>-87.84621, 41.909269</t>
  </si>
  <si>
    <t>-87.636322, 41.764066</t>
  </si>
  <si>
    <t>-87.636322, 41.822792</t>
  </si>
  <si>
    <t>-87.747456, 41.764066</t>
  </si>
  <si>
    <t>-87.584845, 41.677477</t>
  </si>
  <si>
    <t>-87.747456, 41.866129</t>
  </si>
  <si>
    <t>-87.67459, 41.910561</t>
  </si>
  <si>
    <t>-87.662508, 41.677477</t>
  </si>
  <si>
    <t>-87.68373, 41.764066</t>
  </si>
  <si>
    <t>-87.647208, 41.88886</t>
  </si>
  <si>
    <t>-87.709645, 41.997946</t>
  </si>
  <si>
    <t>-87.685372, 41.822792</t>
  </si>
  <si>
    <t>-87.691617, 41.866129</t>
  </si>
  <si>
    <t>-87.775947, 41.866129</t>
  </si>
  <si>
    <t>-87.67298, 41.728472</t>
  </si>
  <si>
    <t>-87.747456, 41.960669</t>
  </si>
  <si>
    <t>-87.747456, 41.931841</t>
  </si>
  <si>
    <t>-87.662508, 41.644139</t>
  </si>
  <si>
    <t>-87.606334, 41.764066</t>
  </si>
  <si>
    <t>-87.747456, 41.677477</t>
  </si>
  <si>
    <t>-87.84621, 41.960669</t>
  </si>
  <si>
    <t>-87.606334, 41.728472</t>
  </si>
  <si>
    <t>-87.802188, 41.764066</t>
  </si>
  <si>
    <t>-87.747456, 41.822792</t>
  </si>
  <si>
    <t>-87.747456, 41.909269</t>
  </si>
  <si>
    <t>-87.62308, 41.866129</t>
  </si>
  <si>
    <t>-87.747456, 41.728472</t>
  </si>
  <si>
    <t>-87.647208, 41.866129</t>
  </si>
  <si>
    <t>-87.67459, 41.997946</t>
  </si>
  <si>
    <t>-87.636322, 41.866129</t>
  </si>
  <si>
    <t>-87.584845, 41.728472</t>
  </si>
  <si>
    <t>-87.662508, 41.728472</t>
  </si>
  <si>
    <t>-87.68373, 41.822792</t>
  </si>
  <si>
    <t>-87.647208, 41.911401</t>
  </si>
  <si>
    <t>-87.709645, 42.026444</t>
  </si>
  <si>
    <t>-87.685372, 41.866129</t>
  </si>
  <si>
    <t>-87.691617, 41.910561</t>
  </si>
  <si>
    <t>-87.775947, 41.909269</t>
  </si>
  <si>
    <t>-87.67298, 41.764066</t>
  </si>
  <si>
    <t>-87.747456, 41.997946</t>
  </si>
  <si>
    <t>-87.606334, 41.822792</t>
  </si>
  <si>
    <t>-87.84621, 42.0190998</t>
  </si>
  <si>
    <t>-87.802188, 41.822792</t>
  </si>
  <si>
    <t>-87.62308, 41.911401</t>
  </si>
  <si>
    <t>-87.646438, 41.997946</t>
  </si>
  <si>
    <t>-87.597952, 41.866129</t>
  </si>
  <si>
    <t>-87.524436, 41.728472</t>
  </si>
  <si>
    <t>-87.691617, 41.909269</t>
  </si>
  <si>
    <t>-87.619112, 41.960669</t>
  </si>
  <si>
    <t>-87.654561, 42.026444</t>
  </si>
  <si>
    <t>-87.647208, 41.910561</t>
  </si>
  <si>
    <t>-87.524436, 41.677477</t>
  </si>
  <si>
    <t>-87.56626, 41.822792</t>
  </si>
  <si>
    <t>-87.747456, 42.0190998</t>
  </si>
  <si>
    <t>-87.526388, 41.764066</t>
  </si>
  <si>
    <t>-87.67459, 41.931841</t>
  </si>
  <si>
    <t>-87.595378, 41.911401</t>
  </si>
  <si>
    <t>-87.62308, 41.88886</t>
  </si>
  <si>
    <t>-87.646438, 41.960669</t>
  </si>
  <si>
    <t>-87.597952, 41.822792</t>
  </si>
  <si>
    <t>-87.619112, 41.910561</t>
  </si>
  <si>
    <t>-87.654561, 41.997946</t>
  </si>
  <si>
    <t>-87.524436, 41.644139</t>
  </si>
  <si>
    <t>-87.56626, 41.764066</t>
  </si>
  <si>
    <t>-87.526388, 41.728472</t>
  </si>
  <si>
    <t>-87.67459, 41.909269</t>
  </si>
  <si>
    <t>-87.595378, 41.866129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</si>
</sst>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tabSelected="1" topLeftCell="B3" workbookViewId="0">
      <selection activeCell="O5" sqref="O5:O33"/>
    </sheetView>
  </sheetViews>
  <sheetFormatPr defaultRowHeight="15" x14ac:dyDescent="0.25"/>
  <cols>
    <col min="11" max="12" width="20.140625" bestFit="1" customWidth="1"/>
    <col min="13" max="13" width="21.140625" bestFit="1" customWidth="1"/>
    <col min="14" max="14" width="20.140625" bestFit="1" customWidth="1"/>
  </cols>
  <sheetData>
    <row r="1" spans="1:21" x14ac:dyDescent="0.25">
      <c r="N1" t="str">
        <f>"&lt;Placemark&gt;
              &lt;name&gt;"</f>
        <v>&lt;Placemark&gt;
              &lt;name&gt;</v>
      </c>
      <c r="O1" t="str">
        <f>"&lt;/name&gt;
              &lt;visibility&gt;0&lt;/visibility&gt;
              &lt;styleUrl&gt;#trans"</f>
        <v>&lt;/name&gt;
              &lt;visibility&gt;0&lt;/visibility&gt;
              &lt;styleUrl&gt;#trans</v>
      </c>
      <c r="P1" t="str">
        <f>"Poly&lt;/styleUrl&gt;
              &lt;Polygon&gt;
                            &lt;extrude&gt;1&lt;/extrude&gt;
                            &lt;altitudeMode&gt;relativeToGround&lt;/altitudeMode&gt;"</f>
        <v>Poly&lt;/styleUrl&gt;
              &lt;Polygon&gt;
                            &lt;extrude&gt;1&lt;/extrude&gt;
                            &lt;altitudeMode&gt;relativeToGround&lt;/altitudeMode&gt;</v>
      </c>
      <c r="Q1" t="str">
        <f>"
                            &lt;outerBoundaryIs&gt;
                                          &lt;LinearRing&gt;
                                                        &lt;coordinates&gt;"</f>
        <v xml:space="preserve">
                            &lt;outerBoundaryIs&gt;
                                          &lt;LinearRing&gt;
                                                        &lt;coordinates&gt;</v>
      </c>
      <c r="R1" t="str">
        <f>"
                                                        "</f>
        <v xml:space="preserve">
                                                        </v>
      </c>
      <c r="S1" t="str">
        <f>"
                                                        "</f>
        <v xml:space="preserve">
                                                        </v>
      </c>
      <c r="T1" t="str">
        <f>",0
                                                        "</f>
        <v xml:space="preserve">,0
                                                        </v>
      </c>
      <c r="U1" t="str">
        <f>"&lt;/coordinates&gt;
                                          &lt;/LinearRing&gt;
                            &lt;/OuterBoundaryIs&gt;
              &lt;/Polygon&gt;
&lt;/Placemark&gt;"</f>
        <v>&lt;/coordinates&gt;
                                          &lt;/LinearRing&gt;
                            &lt;/OuterBoundaryIs&gt;
              &lt;/Polygon&gt;
&lt;/Placemark&gt;</v>
      </c>
    </row>
    <row r="4" spans="1:21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t="s">
        <v>67</v>
      </c>
      <c r="L4" t="s">
        <v>68</v>
      </c>
      <c r="M4" t="s">
        <v>69</v>
      </c>
      <c r="N4" t="s">
        <v>70</v>
      </c>
    </row>
    <row r="5" spans="1:21" x14ac:dyDescent="0.25">
      <c r="A5" t="s">
        <v>9</v>
      </c>
      <c r="B5">
        <v>4</v>
      </c>
      <c r="C5">
        <v>-87.674589999999995</v>
      </c>
      <c r="D5">
        <v>-87.646438000000003</v>
      </c>
      <c r="E5">
        <v>41.960669000000003</v>
      </c>
      <c r="F5">
        <v>41.997945999999999</v>
      </c>
      <c r="G5" t="s">
        <v>10</v>
      </c>
      <c r="H5">
        <v>21.14</v>
      </c>
      <c r="I5" s="1">
        <v>3.5034722222222224E-2</v>
      </c>
      <c r="K5" t="str">
        <f>CONCATENATE(C5, ", ", E5)</f>
        <v>-87.67459, 41.960669</v>
      </c>
      <c r="L5" t="str">
        <f>CONCATENATE(C5, ", ", F5)</f>
        <v>-87.67459, 41.997946</v>
      </c>
      <c r="M5" t="str">
        <f>CONCATENATE(D5, ", ", F5)</f>
        <v>-87.646438, 41.997946</v>
      </c>
      <c r="N5" t="str">
        <f>CONCATENATE(D5, ", ", E5)</f>
        <v>-87.646438, 41.960669</v>
      </c>
      <c r="O5" t="str">
        <f>CONCATENATE($N$1,A5,$O$1, B5, $P$1, $Q$1,$R$1, $S$1,K5,$T$1,L5,$T$1,M5,$T$1,N5,$T$1,$U$1)</f>
        <v>&lt;Placemark&gt;
              &lt;name&gt;Edge Water-Uptown&lt;/name&gt;
              &lt;visibility&gt;0&lt;/visibility&gt;
              &lt;styleUrl&gt;#trans4Poly&lt;/styleUrl&gt;
              &lt;Polygon&gt;
                            &lt;extrude&gt;1&lt;/extrude&gt;
                            &lt;altitudeMode&gt;relativeToGround&lt;/altitudeMode&gt;
                            &lt;outerBoundaryIs&gt;
                                          &lt;LinearRing&gt;
                                                        &lt;coordinates&gt;
                                                        -87.67459, 41.960669,0
                                                        -87.67459, 41.997946,0
                                                        -87.646438, 41.997946,0
                                                        -87.646438, 41.960669,0
                                                        &lt;/coordinates&gt;
                                          &lt;/LinearRing&gt;
                            &lt;/OuterBoundaryIs&gt;
              &lt;/Polygon&gt;
&lt;/Placemark&gt;</v>
      </c>
    </row>
    <row r="6" spans="1:21" x14ac:dyDescent="0.25">
      <c r="A6" t="s">
        <v>11</v>
      </c>
      <c r="B6">
        <v>5</v>
      </c>
      <c r="C6">
        <v>-87.846209999999999</v>
      </c>
      <c r="D6">
        <v>-87.747456</v>
      </c>
      <c r="E6">
        <v>41.909269000000002</v>
      </c>
      <c r="F6">
        <v>41.960669000000003</v>
      </c>
      <c r="G6" t="s">
        <v>12</v>
      </c>
      <c r="H6">
        <v>26.59</v>
      </c>
      <c r="I6" s="1">
        <v>3.5034722222222224E-2</v>
      </c>
      <c r="K6" t="str">
        <f t="shared" ref="K6:K33" si="0">CONCATENATE(C6, ", ", E6)</f>
        <v>-87.84621, 41.909269</v>
      </c>
      <c r="L6" t="str">
        <f t="shared" ref="L6:L33" si="1">CONCATENATE(C6, ", ", F6)</f>
        <v>-87.84621, 41.960669</v>
      </c>
      <c r="M6" t="str">
        <f t="shared" ref="M6:M33" si="2">CONCATENATE(D6, ", ", F6)</f>
        <v>-87.747456, 41.960669</v>
      </c>
      <c r="N6" t="str">
        <f t="shared" ref="N6:N33" si="3">CONCATENATE(D6, ", ", E6)</f>
        <v>-87.747456, 41.909269</v>
      </c>
      <c r="O6" t="str">
        <f t="shared" ref="O6:O33" si="4">CONCATENATE($N$1,A6,$O$1, B6, $P$1, $Q$1,$R$1, $S$1,K6,$T$1,L6,$T$1,M6,$T$1,N6,$T$1,$U$1)</f>
        <v>&lt;Placemark&gt;
              &lt;name&gt;Dunning-Portage-Belmont Cragn&lt;/name&gt;
              &lt;visibility&gt;0&lt;/visibility&gt;
              &lt;styleUrl&gt;#trans5Poly&lt;/styleUrl&gt;
              &lt;Polygon&gt;
                            &lt;extrude&gt;1&lt;/extrude&gt;
                            &lt;altitudeMode&gt;relativeToGround&lt;/altitudeMode&gt;
                            &lt;outerBoundaryIs&gt;
                                          &lt;LinearRing&gt;
                                                        &lt;coordinates&gt;
                                                        -87.84621, 41.909269,0
                                                        -87.84621, 41.960669,0
                                                        -87.747456, 41.960669,0
                                                        -87.747456, 41.909269,0
                                                        &lt;/coordinates&gt;
                                          &lt;/LinearRing&gt;
                            &lt;/OuterBoundaryIs&gt;
              &lt;/Polygon&gt;
&lt;/Placemark&gt;</v>
      </c>
    </row>
    <row r="7" spans="1:21" x14ac:dyDescent="0.25">
      <c r="A7" t="s">
        <v>13</v>
      </c>
      <c r="B7">
        <v>20</v>
      </c>
      <c r="C7">
        <v>-87.636322000000007</v>
      </c>
      <c r="D7">
        <v>-87.606334000000004</v>
      </c>
      <c r="E7">
        <v>41.764066</v>
      </c>
      <c r="F7">
        <v>41.822792</v>
      </c>
      <c r="G7" t="s">
        <v>14</v>
      </c>
      <c r="H7">
        <v>29.18</v>
      </c>
      <c r="I7" s="1">
        <v>3.5034722222222224E-2</v>
      </c>
      <c r="K7" t="str">
        <f t="shared" si="0"/>
        <v>-87.636322, 41.764066</v>
      </c>
      <c r="L7" t="str">
        <f t="shared" si="1"/>
        <v>-87.636322, 41.822792</v>
      </c>
      <c r="M7" t="str">
        <f t="shared" si="2"/>
        <v>-87.606334, 41.822792</v>
      </c>
      <c r="N7" t="str">
        <f t="shared" si="3"/>
        <v>-87.606334, 41.764066</v>
      </c>
      <c r="O7" t="str">
        <f t="shared" si="4"/>
        <v>&lt;Placemark&gt;
              &lt;name&gt;Fuller-Grand Blvd-Washington Park&lt;/name&gt;
              &lt;visibility&gt;0&lt;/visibility&gt;
              &lt;styleUrl&gt;#trans20Poly&lt;/styleUrl&gt;
              &lt;Polygon&gt;
                            &lt;extrude&gt;1&lt;/extrude&gt;
                            &lt;altitudeMode&gt;relativeToGround&lt;/altitudeMode&gt;
                            &lt;outerBoundaryIs&gt;
                                          &lt;LinearRing&gt;
                                                        &lt;coordinates&gt;
                                                        -87.636322, 41.764066,0
                                                        -87.636322, 41.822792,0
                                                        -87.606334, 41.822792,0
                                                        -87.606334, 41.764066,0
                                                        &lt;/coordinates&gt;
                                          &lt;/LinearRing&gt;
                            &lt;/OuterBoundaryIs&gt;
              &lt;/Polygon&gt;
&lt;/Placemark&gt;</v>
      </c>
    </row>
    <row r="8" spans="1:21" x14ac:dyDescent="0.25">
      <c r="A8" t="s">
        <v>15</v>
      </c>
      <c r="B8">
        <v>16</v>
      </c>
      <c r="C8">
        <v>-87.636322000000007</v>
      </c>
      <c r="D8">
        <v>-87.597952000000006</v>
      </c>
      <c r="E8">
        <v>41.822792</v>
      </c>
      <c r="F8">
        <v>41.866129000000001</v>
      </c>
      <c r="G8" t="s">
        <v>16</v>
      </c>
      <c r="H8">
        <v>30.68</v>
      </c>
      <c r="I8" s="1">
        <v>3.5034722222222224E-2</v>
      </c>
      <c r="K8" t="str">
        <f t="shared" si="0"/>
        <v>-87.636322, 41.822792</v>
      </c>
      <c r="L8" t="str">
        <f t="shared" si="1"/>
        <v>-87.636322, 41.866129</v>
      </c>
      <c r="M8" t="str">
        <f t="shared" si="2"/>
        <v>-87.597952, 41.866129</v>
      </c>
      <c r="N8" t="str">
        <f t="shared" si="3"/>
        <v>-87.597952, 41.822792</v>
      </c>
      <c r="O8" t="str">
        <f t="shared" si="4"/>
        <v>&lt;Placemark&gt;
              &lt;name&gt;Near South-Douglas&lt;/name&gt;
              &lt;visibility&gt;0&lt;/visibility&gt;
              &lt;styleUrl&gt;#trans16Poly&lt;/styleUrl&gt;
              &lt;Polygon&gt;
                            &lt;extrude&gt;1&lt;/extrude&gt;
                            &lt;altitudeMode&gt;relativeToGround&lt;/altitudeMode&gt;
                            &lt;outerBoundaryIs&gt;
                                          &lt;LinearRing&gt;
                                                        &lt;coordinates&gt;
                                                        -87.636322, 41.822792,0
                                                        -87.636322, 41.866129,0
                                                        -87.597952, 41.866129,0
                                                        -87.597952, 41.822792,0
                                                        &lt;/coordinates&gt;
                                          &lt;/LinearRing&gt;
                            &lt;/OuterBoundaryIs&gt;
              &lt;/Polygon&gt;
&lt;/Placemark&gt;</v>
      </c>
    </row>
    <row r="9" spans="1:21" x14ac:dyDescent="0.25">
      <c r="A9" t="s">
        <v>17</v>
      </c>
      <c r="B9">
        <v>18</v>
      </c>
      <c r="C9">
        <v>-87.747456</v>
      </c>
      <c r="D9">
        <v>-87.683729999999997</v>
      </c>
      <c r="E9">
        <v>41.764066</v>
      </c>
      <c r="F9">
        <v>41.822792</v>
      </c>
      <c r="G9" t="s">
        <v>18</v>
      </c>
      <c r="H9">
        <v>26.59</v>
      </c>
      <c r="I9" s="1">
        <v>3.5034722222222224E-2</v>
      </c>
      <c r="K9" t="str">
        <f t="shared" si="0"/>
        <v>-87.747456, 41.764066</v>
      </c>
      <c r="L9" t="str">
        <f t="shared" si="1"/>
        <v>-87.747456, 41.822792</v>
      </c>
      <c r="M9" t="str">
        <f t="shared" si="2"/>
        <v>-87.68373, 41.822792</v>
      </c>
      <c r="N9" t="str">
        <f t="shared" si="3"/>
        <v>-87.68373, 41.764066</v>
      </c>
      <c r="O9" t="str">
        <f t="shared" si="4"/>
        <v>&lt;Placemark&gt;
              &lt;name&gt;South West Side&lt;/name&gt;
              &lt;visibility&gt;0&lt;/visibility&gt;
              &lt;styleUrl&gt;#trans18Poly&lt;/styleUrl&gt;
              &lt;Polygon&gt;
                            &lt;extrude&gt;1&lt;/extrude&gt;
                            &lt;altitudeMode&gt;relativeToGround&lt;/altitudeMode&gt;
                            &lt;outerBoundaryIs&gt;
                                          &lt;LinearRing&gt;
                                                        &lt;coordinates&gt;
                                                        -87.747456, 41.764066,0
                                                        -87.747456, 41.822792,0
                                                        -87.68373, 41.822792,0
                                                        -87.68373, 41.764066,0
                                                        &lt;/coordinates&gt;
                                          &lt;/LinearRing&gt;
                            &lt;/OuterBoundaryIs&gt;
              &lt;/Polygon&gt;
&lt;/Placemark&gt;</v>
      </c>
    </row>
    <row r="10" spans="1:21" x14ac:dyDescent="0.25">
      <c r="A10" t="s">
        <v>19</v>
      </c>
      <c r="B10">
        <v>27</v>
      </c>
      <c r="C10">
        <v>-87.584845000000001</v>
      </c>
      <c r="D10">
        <v>-87.524435999999994</v>
      </c>
      <c r="E10">
        <v>41.677477000000003</v>
      </c>
      <c r="F10">
        <v>41.728471999999996</v>
      </c>
      <c r="G10" t="s">
        <v>20</v>
      </c>
      <c r="H10">
        <v>28.02</v>
      </c>
      <c r="I10" s="1">
        <v>3.5034722222222224E-2</v>
      </c>
      <c r="K10" t="str">
        <f t="shared" si="0"/>
        <v>-87.584845, 41.677477</v>
      </c>
      <c r="L10" t="str">
        <f t="shared" si="1"/>
        <v>-87.584845, 41.728472</v>
      </c>
      <c r="M10" t="str">
        <f t="shared" si="2"/>
        <v>-87.524436, 41.728472</v>
      </c>
      <c r="N10" t="str">
        <f t="shared" si="3"/>
        <v>-87.524436, 41.677477</v>
      </c>
      <c r="O10" t="str">
        <f t="shared" si="4"/>
        <v>&lt;Placemark&gt;
              &lt;name&gt;South Deering-East Side&lt;/name&gt;
              &lt;visibility&gt;0&lt;/visibility&gt;
              &lt;styleUrl&gt;#trans27Poly&lt;/styleUrl&gt;
              &lt;Polygon&gt;
                            &lt;extrude&gt;1&lt;/extrude&gt;
                            &lt;altitudeMode&gt;relativeToGround&lt;/altitudeMode&gt;
                            &lt;outerBoundaryIs&gt;
                                          &lt;LinearRing&gt;
                                                        &lt;coordinates&gt;
                                                        -87.584845, 41.677477,0
                                                        -87.584845, 41.728472,0
                                                        -87.524436, 41.728472,0
                                                        -87.524436, 41.677477,0
                                                        &lt;/coordinates&gt;
                                          &lt;/LinearRing&gt;
                            &lt;/OuterBoundaryIs&gt;
              &lt;/Polygon&gt;
&lt;/Placemark&gt;</v>
      </c>
    </row>
    <row r="11" spans="1:21" x14ac:dyDescent="0.25">
      <c r="A11" t="s">
        <v>21</v>
      </c>
      <c r="B11">
        <v>10</v>
      </c>
      <c r="C11">
        <v>-87.747456</v>
      </c>
      <c r="D11">
        <v>-87.691616999999994</v>
      </c>
      <c r="E11">
        <v>41.866129000000001</v>
      </c>
      <c r="F11">
        <v>41.909269000000002</v>
      </c>
      <c r="G11" t="s">
        <v>22</v>
      </c>
      <c r="H11">
        <v>25.23</v>
      </c>
      <c r="I11" s="1">
        <v>3.5034722222222224E-2</v>
      </c>
      <c r="K11" t="str">
        <f t="shared" si="0"/>
        <v>-87.747456, 41.866129</v>
      </c>
      <c r="L11" t="str">
        <f t="shared" si="1"/>
        <v>-87.747456, 41.909269</v>
      </c>
      <c r="M11" t="str">
        <f t="shared" si="2"/>
        <v>-87.691617, 41.909269</v>
      </c>
      <c r="N11" t="str">
        <f t="shared" si="3"/>
        <v>-87.691617, 41.866129</v>
      </c>
      <c r="O11" t="str">
        <f t="shared" si="4"/>
        <v>&lt;Placemark&gt;
              &lt;name&gt;Humboldt-Garfield Prk E/W&lt;/name&gt;
              &lt;visibility&gt;0&lt;/visibility&gt;
              &lt;styleUrl&gt;#trans10Poly&lt;/styleUrl&gt;
              &lt;Polygon&gt;
                            &lt;extrude&gt;1&lt;/extrude&gt;
                            &lt;altitudeMode&gt;relativeToGround&lt;/altitudeMode&gt;
                            &lt;outerBoundaryIs&gt;
                                          &lt;LinearRing&gt;
                                                        &lt;coordinates&gt;
                                                        -87.747456, 41.866129,0
                                                        -87.747456, 41.909269,0
                                                        -87.691617, 41.909269,0
                                                        -87.691617, 41.866129,0
                                                        &lt;/coordinates&gt;
                                          &lt;/LinearRing&gt;
                            &lt;/OuterBoundaryIs&gt;
              &lt;/Polygon&gt;
&lt;/Placemark&gt;</v>
      </c>
    </row>
    <row r="12" spans="1:21" x14ac:dyDescent="0.25">
      <c r="A12" t="s">
        <v>23</v>
      </c>
      <c r="B12">
        <v>8</v>
      </c>
      <c r="C12">
        <v>-87.674589999999995</v>
      </c>
      <c r="D12">
        <v>-87.619112000000001</v>
      </c>
      <c r="E12">
        <v>41.910561000000001</v>
      </c>
      <c r="F12">
        <v>41.960669000000003</v>
      </c>
      <c r="G12" t="s">
        <v>24</v>
      </c>
      <c r="H12">
        <v>23.18</v>
      </c>
      <c r="I12" s="1">
        <v>3.5034722222222224E-2</v>
      </c>
      <c r="K12" t="str">
        <f t="shared" si="0"/>
        <v>-87.67459, 41.910561</v>
      </c>
      <c r="L12" t="str">
        <f t="shared" si="1"/>
        <v>-87.67459, 41.960669</v>
      </c>
      <c r="M12" t="str">
        <f t="shared" si="2"/>
        <v>-87.619112, 41.960669</v>
      </c>
      <c r="N12" t="str">
        <f t="shared" si="3"/>
        <v>-87.619112, 41.910561</v>
      </c>
      <c r="O12" t="str">
        <f t="shared" si="4"/>
        <v>&lt;Placemark&gt;
              &lt;name&gt;Lincoln Park-Lake View&lt;/name&gt;
              &lt;visibility&gt;0&lt;/visibility&gt;
              &lt;styleUrl&gt;#trans8Poly&lt;/styleUrl&gt;
              &lt;Polygon&gt;
                            &lt;extrude&gt;1&lt;/extrude&gt;
                            &lt;altitudeMode&gt;relativeToGround&lt;/altitudeMode&gt;
                            &lt;outerBoundaryIs&gt;
                                          &lt;LinearRing&gt;
                                                        &lt;coordinates&gt;
                                                        -87.67459, 41.910561,0
                                                        -87.67459, 41.960669,0
                                                        -87.619112, 41.960669,0
                                                        -87.619112, 41.910561,0
                                                        &lt;/coordinates&gt;
                                          &lt;/LinearRing&gt;
                            &lt;/OuterBoundaryIs&gt;
              &lt;/Polygon&gt;
&lt;/Placemark&gt;</v>
      </c>
    </row>
    <row r="13" spans="1:21" x14ac:dyDescent="0.25">
      <c r="A13" t="s">
        <v>25</v>
      </c>
      <c r="B13">
        <v>26</v>
      </c>
      <c r="C13">
        <v>-87.662508000000003</v>
      </c>
      <c r="D13">
        <v>-87.584845000000001</v>
      </c>
      <c r="E13">
        <v>41.677477000000003</v>
      </c>
      <c r="F13">
        <v>41.728471999999996</v>
      </c>
      <c r="G13" t="s">
        <v>26</v>
      </c>
      <c r="H13">
        <v>51.14</v>
      </c>
      <c r="I13" s="1">
        <v>3.5034722222222224E-2</v>
      </c>
      <c r="K13" t="str">
        <f t="shared" si="0"/>
        <v>-87.662508, 41.677477</v>
      </c>
      <c r="L13" t="str">
        <f t="shared" si="1"/>
        <v>-87.662508, 41.728472</v>
      </c>
      <c r="M13" t="str">
        <f t="shared" si="2"/>
        <v>-87.584845, 41.728472</v>
      </c>
      <c r="N13" t="str">
        <f t="shared" si="3"/>
        <v>-87.584845, 41.677477</v>
      </c>
      <c r="O13" t="str">
        <f t="shared" si="4"/>
        <v>&lt;Placemark&gt;
              &lt;name&gt;Washington Hts-Roseland-Pullman&lt;/name&gt;
              &lt;visibility&gt;0&lt;/visibility&gt;
              &lt;styleUrl&gt;#trans26Poly&lt;/styleUrl&gt;
              &lt;Polygon&gt;
                            &lt;extrude&gt;1&lt;/extrude&gt;
                            &lt;altitudeMode&gt;relativeToGround&lt;/altitudeMode&gt;
                            &lt;outerBoundaryIs&gt;
                                          &lt;LinearRing&gt;
                                                        &lt;coordinates&gt;
                                                        -87.662508, 41.677477,0
                                                        -87.662508, 41.728472,0
                                                        -87.584845, 41.728472,0
                                                        -87.584845, 41.677477,0
                                                        &lt;/coordinates&gt;
                                          &lt;/LinearRing&gt;
                            &lt;/OuterBoundaryIs&gt;
              &lt;/Polygon&gt;
&lt;/Placemark&gt;</v>
      </c>
    </row>
    <row r="14" spans="1:21" x14ac:dyDescent="0.25">
      <c r="A14" t="s">
        <v>27</v>
      </c>
      <c r="B14">
        <v>19</v>
      </c>
      <c r="C14">
        <v>-87.683729999999997</v>
      </c>
      <c r="D14">
        <v>-87.636322000000007</v>
      </c>
      <c r="E14">
        <v>41.764066</v>
      </c>
      <c r="F14">
        <v>41.822792</v>
      </c>
      <c r="G14" t="s">
        <v>28</v>
      </c>
      <c r="H14">
        <v>28.64</v>
      </c>
      <c r="I14" s="1">
        <v>3.5034722222222224E-2</v>
      </c>
      <c r="K14" t="str">
        <f t="shared" si="0"/>
        <v>-87.68373, 41.764066</v>
      </c>
      <c r="L14" t="str">
        <f t="shared" si="1"/>
        <v>-87.68373, 41.822792</v>
      </c>
      <c r="M14" t="str">
        <f t="shared" si="2"/>
        <v>-87.636322, 41.822792</v>
      </c>
      <c r="N14" t="str">
        <f t="shared" si="3"/>
        <v>-87.636322, 41.764066</v>
      </c>
      <c r="O14" t="str">
        <f t="shared" si="4"/>
        <v>&lt;Placemark&gt;
              &lt;name&gt;New City-Englewood-W Englewood&lt;/name&gt;
              &lt;visibility&gt;0&lt;/visibility&gt;
              &lt;styleUrl&gt;#trans19Poly&lt;/styleUrl&gt;
              &lt;Polygon&gt;
                            &lt;extrude&gt;1&lt;/extrude&gt;
                            &lt;altitudeMode&gt;relativeToGround&lt;/altitudeMode&gt;
                            &lt;outerBoundaryIs&gt;
                                          &lt;LinearRing&gt;
                                                        &lt;coordinates&gt;
                                                        -87.68373, 41.764066,0
                                                        -87.68373, 41.822792,0
                                                        -87.636322, 41.822792,0
                                                        -87.636322, 41.764066,0
                                                        &lt;/coordinates&gt;
                                          &lt;/LinearRing&gt;
                            &lt;/OuterBoundaryIs&gt;
              &lt;/Polygon&gt;
&lt;/Placemark&gt;</v>
      </c>
    </row>
    <row r="15" spans="1:21" x14ac:dyDescent="0.25">
      <c r="A15" t="s">
        <v>29</v>
      </c>
      <c r="B15">
        <v>12</v>
      </c>
      <c r="C15">
        <v>-87.647208000000006</v>
      </c>
      <c r="D15">
        <v>-87.623080000000002</v>
      </c>
      <c r="E15">
        <v>41.888860000000001</v>
      </c>
      <c r="F15">
        <v>41.911400999999998</v>
      </c>
      <c r="G15" t="s">
        <v>30</v>
      </c>
      <c r="H15">
        <v>19.09</v>
      </c>
      <c r="I15" s="1">
        <v>3.5034722222222224E-2</v>
      </c>
      <c r="K15" t="str">
        <f t="shared" si="0"/>
        <v>-87.647208, 41.88886</v>
      </c>
      <c r="L15" t="str">
        <f t="shared" si="1"/>
        <v>-87.647208, 41.911401</v>
      </c>
      <c r="M15" t="str">
        <f t="shared" si="2"/>
        <v>-87.62308, 41.911401</v>
      </c>
      <c r="N15" t="str">
        <f t="shared" si="3"/>
        <v>-87.62308, 41.88886</v>
      </c>
      <c r="O15" t="str">
        <f t="shared" si="4"/>
        <v>&lt;Placemark&gt;
              &lt;name&gt;Near North&lt;/name&gt;
              &lt;visibility&gt;0&lt;/visibility&gt;
              &lt;styleUrl&gt;#trans12Poly&lt;/styleUrl&gt;
              &lt;Polygon&gt;
                            &lt;extrude&gt;1&lt;/extrude&gt;
                            &lt;altitudeMode&gt;relativeToGround&lt;/altitudeMode&gt;
                            &lt;outerBoundaryIs&gt;
                                          &lt;LinearRing&gt;
                                                        &lt;coordinates&gt;
                                                        -87.647208, 41.88886,0
                                                        -87.647208, 41.911401,0
                                                        -87.62308, 41.911401,0
                                                        -87.62308, 41.88886,0
                                                        &lt;/coordinates&gt;
                                          &lt;/LinearRing&gt;
                            &lt;/OuterBoundaryIs&gt;
              &lt;/Polygon&gt;
&lt;/Placemark&gt;</v>
      </c>
    </row>
    <row r="16" spans="1:21" x14ac:dyDescent="0.25">
      <c r="A16" t="s">
        <v>31</v>
      </c>
      <c r="B16">
        <v>1</v>
      </c>
      <c r="C16">
        <v>-87.709644999999995</v>
      </c>
      <c r="D16">
        <v>-87.654561000000001</v>
      </c>
      <c r="E16">
        <v>41.997945999999999</v>
      </c>
      <c r="F16">
        <v>42.026443999999998</v>
      </c>
      <c r="G16" t="s">
        <v>32</v>
      </c>
      <c r="H16">
        <v>28.64</v>
      </c>
      <c r="I16" s="1">
        <v>3.5034722222222224E-2</v>
      </c>
      <c r="K16" t="str">
        <f t="shared" si="0"/>
        <v>-87.709645, 41.997946</v>
      </c>
      <c r="L16" t="str">
        <f t="shared" si="1"/>
        <v>-87.709645, 42.026444</v>
      </c>
      <c r="M16" t="str">
        <f t="shared" si="2"/>
        <v>-87.654561, 42.026444</v>
      </c>
      <c r="N16" t="str">
        <f t="shared" si="3"/>
        <v>-87.654561, 41.997946</v>
      </c>
      <c r="O16" t="str">
        <f t="shared" si="4"/>
        <v>&lt;Placemark&gt;
              &lt;name&gt;Rogers Park - West Ridge&lt;/name&gt;
              &lt;visibility&gt;0&lt;/visibility&gt;
              &lt;styleUrl&gt;#trans1Poly&lt;/styleUrl&gt;
              &lt;Polygon&gt;
                            &lt;extrude&gt;1&lt;/extrude&gt;
                            &lt;altitudeMode&gt;relativeToGround&lt;/altitudeMode&gt;
                            &lt;outerBoundaryIs&gt;
                                          &lt;LinearRing&gt;
                                                        &lt;coordinates&gt;
                                                        -87.709645, 41.997946,0
                                                        -87.709645, 42.026444,0
                                                        -87.654561, 42.026444,0
                                                        -87.654561, 41.997946,0
                                                        &lt;/coordinates&gt;
                                          &lt;/LinearRing&gt;
                            &lt;/OuterBoundaryIs&gt;
              &lt;/Polygon&gt;
&lt;/Placemark&gt;</v>
      </c>
    </row>
    <row r="17" spans="1:15" x14ac:dyDescent="0.25">
      <c r="A17" t="s">
        <v>33</v>
      </c>
      <c r="B17">
        <v>15</v>
      </c>
      <c r="C17">
        <v>-87.685372000000001</v>
      </c>
      <c r="D17">
        <v>-87.636322000000007</v>
      </c>
      <c r="E17">
        <v>41.822792</v>
      </c>
      <c r="F17">
        <v>41.866129000000001</v>
      </c>
      <c r="G17" t="s">
        <v>34</v>
      </c>
      <c r="H17">
        <v>29.32</v>
      </c>
      <c r="I17" s="1">
        <v>3.5034722222222224E-2</v>
      </c>
      <c r="K17" t="str">
        <f t="shared" si="0"/>
        <v>-87.685372, 41.822792</v>
      </c>
      <c r="L17" t="str">
        <f t="shared" si="1"/>
        <v>-87.685372, 41.866129</v>
      </c>
      <c r="M17" t="str">
        <f t="shared" si="2"/>
        <v>-87.636322, 41.866129</v>
      </c>
      <c r="N17" t="str">
        <f t="shared" si="3"/>
        <v>-87.636322, 41.822792</v>
      </c>
      <c r="O17" t="str">
        <f t="shared" si="4"/>
        <v>&lt;Placemark&gt;
              &lt;name&gt;Bridgeport-McKinley-Lower West&lt;/name&gt;
              &lt;visibility&gt;0&lt;/visibility&gt;
              &lt;styleUrl&gt;#trans15Poly&lt;/styleUrl&gt;
              &lt;Polygon&gt;
                            &lt;extrude&gt;1&lt;/extrude&gt;
                            &lt;altitudeMode&gt;relativeToGround&lt;/altitudeMode&gt;
                            &lt;outerBoundaryIs&gt;
                                          &lt;LinearRing&gt;
                                                        &lt;coordinates&gt;
                                                        -87.685372, 41.822792,0
                                                        -87.685372, 41.866129,0
                                                        -87.636322, 41.866129,0
                                                        -87.636322, 41.822792,0
                                                        &lt;/coordinates&gt;
                                          &lt;/LinearRing&gt;
                            &lt;/OuterBoundaryIs&gt;
              &lt;/Polygon&gt;
&lt;/Placemark&gt;</v>
      </c>
    </row>
    <row r="18" spans="1:15" x14ac:dyDescent="0.25">
      <c r="A18" t="s">
        <v>35</v>
      </c>
      <c r="B18">
        <v>11</v>
      </c>
      <c r="C18">
        <v>-87.691616999999994</v>
      </c>
      <c r="D18">
        <v>-87.647208000000006</v>
      </c>
      <c r="E18">
        <v>41.866129000000001</v>
      </c>
      <c r="F18">
        <v>41.910561000000001</v>
      </c>
      <c r="G18" t="s">
        <v>36</v>
      </c>
      <c r="H18">
        <v>23.86</v>
      </c>
      <c r="I18" s="1">
        <v>3.5034722222222224E-2</v>
      </c>
      <c r="K18" t="str">
        <f t="shared" si="0"/>
        <v>-87.691617, 41.866129</v>
      </c>
      <c r="L18" t="str">
        <f t="shared" si="1"/>
        <v>-87.691617, 41.910561</v>
      </c>
      <c r="M18" t="str">
        <f t="shared" si="2"/>
        <v>-87.647208, 41.910561</v>
      </c>
      <c r="N18" t="str">
        <f t="shared" si="3"/>
        <v>-87.647208, 41.866129</v>
      </c>
      <c r="O18" t="str">
        <f t="shared" si="4"/>
        <v>&lt;Placemark&gt;
              &lt;name&gt;West Town-Near West&lt;/name&gt;
              &lt;visibility&gt;0&lt;/visibility&gt;
              &lt;styleUrl&gt;#trans11Poly&lt;/styleUrl&gt;
              &lt;Polygon&gt;
                            &lt;extrude&gt;1&lt;/extrude&gt;
                            &lt;altitudeMode&gt;relativeToGround&lt;/altitudeMode&gt;
                            &lt;outerBoundaryIs&gt;
                                          &lt;LinearRing&gt;
                                                        &lt;coordinates&gt;
                                                        -87.691617, 41.866129,0
                                                        -87.691617, 41.910561,0
                                                        -87.647208, 41.910561,0
                                                        -87.647208, 41.866129,0
                                                        &lt;/coordinates&gt;
                                          &lt;/LinearRing&gt;
                            &lt;/OuterBoundaryIs&gt;
              &lt;/Polygon&gt;
&lt;/Placemark&gt;</v>
      </c>
    </row>
    <row r="19" spans="1:15" x14ac:dyDescent="0.25">
      <c r="A19" t="s">
        <v>37</v>
      </c>
      <c r="B19">
        <v>9</v>
      </c>
      <c r="C19">
        <v>-87.775947000000002</v>
      </c>
      <c r="D19">
        <v>-87.747456</v>
      </c>
      <c r="E19">
        <v>41.866129000000001</v>
      </c>
      <c r="F19">
        <v>41.909269000000002</v>
      </c>
      <c r="G19" t="s">
        <v>38</v>
      </c>
      <c r="H19">
        <v>30.78</v>
      </c>
      <c r="I19" s="1">
        <v>3.5034722222222224E-2</v>
      </c>
      <c r="K19" t="str">
        <f t="shared" si="0"/>
        <v>-87.775947, 41.866129</v>
      </c>
      <c r="L19" t="str">
        <f t="shared" si="1"/>
        <v>-87.775947, 41.909269</v>
      </c>
      <c r="M19" t="str">
        <f t="shared" si="2"/>
        <v>-87.747456, 41.909269</v>
      </c>
      <c r="N19" t="str">
        <f t="shared" si="3"/>
        <v>-87.747456, 41.866129</v>
      </c>
      <c r="O19" t="str">
        <f t="shared" si="4"/>
        <v>&lt;Placemark&gt;
              &lt;name&gt;Austin&lt;/name&gt;
              &lt;visibility&gt;0&lt;/visibility&gt;
              &lt;styleUrl&gt;#trans9Poly&lt;/styleUrl&gt;
              &lt;Polygon&gt;
                            &lt;extrude&gt;1&lt;/extrude&gt;
                            &lt;altitudeMode&gt;relativeToGround&lt;/altitudeMode&gt;
                            &lt;outerBoundaryIs&gt;
                                          &lt;LinearRing&gt;
                                                        &lt;coordinates&gt;
                                                        -87.775947, 41.866129,0
                                                        -87.775947, 41.909269,0
                                                        -87.747456, 41.909269,0
                                                        -87.747456, 41.866129,0
                                                        &lt;/coordinates&gt;
                                          &lt;/LinearRing&gt;
                            &lt;/OuterBoundaryIs&gt;
              &lt;/Polygon&gt;
&lt;/Placemark&gt;</v>
      </c>
    </row>
    <row r="20" spans="1:15" x14ac:dyDescent="0.25">
      <c r="A20" t="s">
        <v>39</v>
      </c>
      <c r="B20">
        <v>23</v>
      </c>
      <c r="C20">
        <v>-87.672979999999995</v>
      </c>
      <c r="D20">
        <v>-87.606334000000004</v>
      </c>
      <c r="E20">
        <v>41.728471999999996</v>
      </c>
      <c r="F20">
        <v>41.764066</v>
      </c>
      <c r="G20" t="s">
        <v>40</v>
      </c>
      <c r="H20">
        <v>21.1</v>
      </c>
      <c r="I20" s="1">
        <v>3.5034722222222224E-2</v>
      </c>
      <c r="K20" t="str">
        <f t="shared" si="0"/>
        <v>-87.67298, 41.728472</v>
      </c>
      <c r="L20" t="str">
        <f t="shared" si="1"/>
        <v>-87.67298, 41.764066</v>
      </c>
      <c r="M20" t="str">
        <f t="shared" si="2"/>
        <v>-87.606334, 41.764066</v>
      </c>
      <c r="N20" t="str">
        <f t="shared" si="3"/>
        <v>-87.606334, 41.728472</v>
      </c>
      <c r="O20" t="str">
        <f t="shared" si="4"/>
        <v>&lt;Placemark&gt;
              &lt;name&gt;Auburn Gresham-Chatham&lt;/name&gt;
              &lt;visibility&gt;0&lt;/visibility&gt;
              &lt;styleUrl&gt;#trans23Poly&lt;/styleUrl&gt;
              &lt;Polygon&gt;
                            &lt;extrude&gt;1&lt;/extrude&gt;
                            &lt;altitudeMode&gt;relativeToGround&lt;/altitudeMode&gt;
                            &lt;outerBoundaryIs&gt;
                                          &lt;LinearRing&gt;
                                                        &lt;coordinates&gt;
                                                        -87.67298, 41.728472,0
                                                        -87.67298, 41.764066,0
                                                        -87.606334, 41.764066,0
                                                        -87.606334, 41.728472,0
                                                        &lt;/coordinates&gt;
                                          &lt;/LinearRing&gt;
                            &lt;/OuterBoundaryIs&gt;
              &lt;/Polygon&gt;
&lt;/Placemark&gt;</v>
      </c>
    </row>
    <row r="21" spans="1:15" x14ac:dyDescent="0.25">
      <c r="A21" t="s">
        <v>41</v>
      </c>
      <c r="B21">
        <v>3</v>
      </c>
      <c r="C21">
        <v>-87.747456</v>
      </c>
      <c r="D21">
        <v>-87.674589999999995</v>
      </c>
      <c r="E21">
        <v>41.960669000000003</v>
      </c>
      <c r="F21">
        <v>41.997945999999999</v>
      </c>
      <c r="G21" t="s">
        <v>42</v>
      </c>
      <c r="H21">
        <v>24.55</v>
      </c>
      <c r="I21" s="1">
        <v>3.5034722222222224E-2</v>
      </c>
      <c r="K21" t="str">
        <f t="shared" si="0"/>
        <v>-87.747456, 41.960669</v>
      </c>
      <c r="L21" t="str">
        <f t="shared" si="1"/>
        <v>-87.747456, 41.997946</v>
      </c>
      <c r="M21" t="str">
        <f t="shared" si="2"/>
        <v>-87.67459, 41.997946</v>
      </c>
      <c r="N21" t="str">
        <f t="shared" si="3"/>
        <v>-87.67459, 41.960669</v>
      </c>
      <c r="O21" t="str">
        <f t="shared" si="4"/>
        <v>&lt;Placemark&gt;
              &lt;name&gt;North Park-Albany-Linconl Sq&lt;/name&gt;
              &lt;visibility&gt;0&lt;/visibility&gt;
              &lt;styleUrl&gt;#trans3Poly&lt;/styleUrl&gt;
              &lt;Polygon&gt;
                            &lt;extrude&gt;1&lt;/extrude&gt;
                            &lt;altitudeMode&gt;relativeToGround&lt;/altitudeMode&gt;
                            &lt;outerBoundaryIs&gt;
                                          &lt;LinearRing&gt;
                                                        &lt;coordinates&gt;
                                                        -87.747456, 41.960669,0
                                                        -87.747456, 41.997946,0
                                                        -87.67459, 41.997946,0
                                                        -87.67459, 41.960669,0
                                                        &lt;/coordinates&gt;
                                          &lt;/LinearRing&gt;
                            &lt;/OuterBoundaryIs&gt;
              &lt;/Polygon&gt;
&lt;/Placemark&gt;</v>
      </c>
    </row>
    <row r="22" spans="1:15" x14ac:dyDescent="0.25">
      <c r="A22" t="s">
        <v>43</v>
      </c>
      <c r="B22">
        <v>6</v>
      </c>
      <c r="C22">
        <v>-87.747456</v>
      </c>
      <c r="D22">
        <v>-87.674589999999995</v>
      </c>
      <c r="E22">
        <v>41.931840999999999</v>
      </c>
      <c r="F22">
        <v>41.960669000000003</v>
      </c>
      <c r="G22" t="s">
        <v>44</v>
      </c>
      <c r="H22">
        <v>21.82</v>
      </c>
      <c r="I22" s="1">
        <v>3.5034722222222224E-2</v>
      </c>
      <c r="K22" t="str">
        <f t="shared" si="0"/>
        <v>-87.747456, 41.931841</v>
      </c>
      <c r="L22" t="str">
        <f t="shared" si="1"/>
        <v>-87.747456, 41.960669</v>
      </c>
      <c r="M22" t="str">
        <f t="shared" si="2"/>
        <v>-87.67459, 41.960669</v>
      </c>
      <c r="N22" t="str">
        <f t="shared" si="3"/>
        <v>-87.67459, 41.931841</v>
      </c>
      <c r="O22" t="str">
        <f t="shared" si="4"/>
        <v>&lt;Placemark&gt;
              &lt;name&gt;Irving Park-Avondale-North Ctr&lt;/name&gt;
              &lt;visibility&gt;0&lt;/visibility&gt;
              &lt;styleUrl&gt;#trans6Poly&lt;/styleUrl&gt;
              &lt;Polygon&gt;
                            &lt;extrude&gt;1&lt;/extrude&gt;
                            &lt;altitudeMode&gt;relativeToGround&lt;/altitudeMode&gt;
                            &lt;outerBoundaryIs&gt;
                                          &lt;LinearRing&gt;
                                                        &lt;coordinates&gt;
                                                        -87.747456, 41.931841,0
                                                        -87.747456, 41.960669,0
                                                        -87.67459, 41.960669,0
                                                        -87.67459, 41.931841,0
                                                        &lt;/coordinates&gt;
                                          &lt;/LinearRing&gt;
                            &lt;/OuterBoundaryIs&gt;
              &lt;/Polygon&gt;
&lt;/Placemark&gt;</v>
      </c>
    </row>
    <row r="23" spans="1:15" x14ac:dyDescent="0.25">
      <c r="A23" t="s">
        <v>45</v>
      </c>
      <c r="B23">
        <v>28</v>
      </c>
      <c r="C23">
        <v>-87.662508000000003</v>
      </c>
      <c r="D23">
        <v>-87.524435999999994</v>
      </c>
      <c r="E23">
        <v>41.644139000000003</v>
      </c>
      <c r="F23">
        <v>41.677477000000003</v>
      </c>
      <c r="G23" t="s">
        <v>46</v>
      </c>
      <c r="H23">
        <v>0</v>
      </c>
      <c r="I23" s="1">
        <v>3.5034722222222224E-2</v>
      </c>
      <c r="K23" t="str">
        <f t="shared" si="0"/>
        <v>-87.662508, 41.644139</v>
      </c>
      <c r="L23" t="str">
        <f t="shared" si="1"/>
        <v>-87.662508, 41.677477</v>
      </c>
      <c r="M23" t="str">
        <f t="shared" si="2"/>
        <v>-87.524436, 41.677477</v>
      </c>
      <c r="N23" t="str">
        <f t="shared" si="3"/>
        <v>-87.524436, 41.644139</v>
      </c>
      <c r="O23" t="str">
        <f t="shared" si="4"/>
        <v>&lt;Placemark&gt;
              &lt;name&gt;Riverdale-Hegewisch&lt;/name&gt;
              &lt;visibility&gt;0&lt;/visibility&gt;
              &lt;styleUrl&gt;#trans28Poly&lt;/styleUrl&gt;
              &lt;Polygon&gt;
                            &lt;extrude&gt;1&lt;/extrude&gt;
                            &lt;altitudeMode&gt;relativeToGround&lt;/altitudeMode&gt;
                            &lt;outerBoundaryIs&gt;
                                          &lt;LinearRing&gt;
                                                        &lt;coordinates&gt;
                                                        -87.662508, 41.644139,0
                                                        -87.662508, 41.677477,0
                                                        -87.524436, 41.677477,0
                                                        -87.524436, 41.644139,0
                                                        &lt;/coordinates&gt;
                                          &lt;/LinearRing&gt;
                            &lt;/OuterBoundaryIs&gt;
              &lt;/Polygon&gt;
&lt;/Placemark&gt;</v>
      </c>
    </row>
    <row r="24" spans="1:15" x14ac:dyDescent="0.25">
      <c r="A24" t="s">
        <v>47</v>
      </c>
      <c r="B24">
        <v>21</v>
      </c>
      <c r="C24">
        <v>-87.606334000000004</v>
      </c>
      <c r="D24">
        <v>-87.56626</v>
      </c>
      <c r="E24">
        <v>41.764066</v>
      </c>
      <c r="F24">
        <v>41.822792</v>
      </c>
      <c r="G24" t="s">
        <v>48</v>
      </c>
      <c r="H24">
        <v>25.91</v>
      </c>
      <c r="I24" s="1">
        <v>3.5034722222222224E-2</v>
      </c>
      <c r="K24" t="str">
        <f t="shared" si="0"/>
        <v>-87.606334, 41.764066</v>
      </c>
      <c r="L24" t="str">
        <f t="shared" si="1"/>
        <v>-87.606334, 41.822792</v>
      </c>
      <c r="M24" t="str">
        <f t="shared" si="2"/>
        <v>-87.56626, 41.822792</v>
      </c>
      <c r="N24" t="str">
        <f t="shared" si="3"/>
        <v>-87.56626, 41.764066</v>
      </c>
      <c r="O24" t="str">
        <f t="shared" si="4"/>
        <v>&lt;Placemark&gt;
              &lt;name&gt;Hyde Park-Kenwood-Woodlawn&lt;/name&gt;
              &lt;visibility&gt;0&lt;/visibility&gt;
              &lt;styleUrl&gt;#trans21Poly&lt;/styleUrl&gt;
              &lt;Polygon&gt;
                            &lt;extrude&gt;1&lt;/extrude&gt;
                            &lt;altitudeMode&gt;relativeToGround&lt;/altitudeMode&gt;
                            &lt;outerBoundaryIs&gt;
                                          &lt;LinearRing&gt;
                                                        &lt;coordinates&gt;
                                                        -87.606334, 41.764066,0
                                                        -87.606334, 41.822792,0
                                                        -87.56626, 41.822792,0
                                                        -87.56626, 41.764066,0
                                                        &lt;/coordinates&gt;
                                          &lt;/LinearRing&gt;
                            &lt;/OuterBoundaryIs&gt;
              &lt;/Polygon&gt;
&lt;/Placemark&gt;</v>
      </c>
    </row>
    <row r="25" spans="1:15" x14ac:dyDescent="0.25">
      <c r="A25" t="s">
        <v>49</v>
      </c>
      <c r="B25">
        <v>25</v>
      </c>
      <c r="C25">
        <v>-87.747456</v>
      </c>
      <c r="D25">
        <v>-87.662508000000003</v>
      </c>
      <c r="E25">
        <v>41.677477000000003</v>
      </c>
      <c r="F25">
        <v>41.728471999999996</v>
      </c>
      <c r="G25" t="s">
        <v>50</v>
      </c>
      <c r="H25">
        <v>37.5</v>
      </c>
      <c r="I25" s="1">
        <v>3.5034722222222224E-2</v>
      </c>
      <c r="K25" t="str">
        <f t="shared" si="0"/>
        <v>-87.747456, 41.677477</v>
      </c>
      <c r="L25" t="str">
        <f t="shared" si="1"/>
        <v>-87.747456, 41.728472</v>
      </c>
      <c r="M25" t="str">
        <f t="shared" si="2"/>
        <v>-87.662508, 41.728472</v>
      </c>
      <c r="N25" t="str">
        <f t="shared" si="3"/>
        <v>-87.662508, 41.677477</v>
      </c>
      <c r="O25" t="str">
        <f t="shared" si="4"/>
        <v>&lt;Placemark&gt;
              &lt;name&gt;Beverly-Mt Greenwood-Morgan Park&lt;/name&gt;
              &lt;visibility&gt;0&lt;/visibility&gt;
              &lt;styleUrl&gt;#trans25Poly&lt;/styleUrl&gt;
              &lt;Polygon&gt;
                            &lt;extrude&gt;1&lt;/extrude&gt;
                            &lt;altitudeMode&gt;relativeToGround&lt;/altitudeMode&gt;
                            &lt;outerBoundaryIs&gt;
                                          &lt;LinearRing&gt;
                                                        &lt;coordinates&gt;
                                                        -87.747456, 41.677477,0
                                                        -87.747456, 41.728472,0
                                                        -87.662508, 41.728472,0
                                                        -87.662508, 41.677477,0
                                                        &lt;/coordinates&gt;
                                          &lt;/LinearRing&gt;
                            &lt;/OuterBoundaryIs&gt;
              &lt;/Polygon&gt;
&lt;/Placemark&gt;</v>
      </c>
    </row>
    <row r="26" spans="1:15" x14ac:dyDescent="0.25">
      <c r="A26" t="s">
        <v>51</v>
      </c>
      <c r="B26">
        <v>2</v>
      </c>
      <c r="C26">
        <v>-87.846209999999999</v>
      </c>
      <c r="D26">
        <v>-87.747456</v>
      </c>
      <c r="E26">
        <v>41.960669000000003</v>
      </c>
      <c r="F26">
        <v>42.019099799999999</v>
      </c>
      <c r="G26" t="s">
        <v>52</v>
      </c>
      <c r="H26">
        <v>29.32</v>
      </c>
      <c r="I26" s="1">
        <v>3.5034722222222224E-2</v>
      </c>
      <c r="K26" t="str">
        <f t="shared" si="0"/>
        <v>-87.84621, 41.960669</v>
      </c>
      <c r="L26" t="str">
        <f t="shared" si="1"/>
        <v>-87.84621, 42.0190998</v>
      </c>
      <c r="M26" t="str">
        <f t="shared" si="2"/>
        <v>-87.747456, 42.0190998</v>
      </c>
      <c r="N26" t="str">
        <f t="shared" si="3"/>
        <v>-87.747456, 41.960669</v>
      </c>
      <c r="O26" t="str">
        <f t="shared" si="4"/>
        <v>&lt;Placemark&gt;
              &lt;name&gt;Far North West&lt;/name&gt;
              &lt;visibility&gt;0&lt;/visibility&gt;
              &lt;styleUrl&gt;#trans2Poly&lt;/styleUrl&gt;
              &lt;Polygon&gt;
                            &lt;extrude&gt;1&lt;/extrude&gt;
                            &lt;altitudeMode&gt;relativeToGround&lt;/altitudeMode&gt;
                            &lt;outerBoundaryIs&gt;
                                          &lt;LinearRing&gt;
                                                        &lt;coordinates&gt;
                                                        -87.84621, 41.960669,0
                                                        -87.84621, 42.0190998,0
                                                        -87.747456, 42.0190998,0
                                                        -87.747456, 41.960669,0
                                                        &lt;/coordinates&gt;
                                          &lt;/LinearRing&gt;
                            &lt;/OuterBoundaryIs&gt;
              &lt;/Polygon&gt;
&lt;/Placemark&gt;</v>
      </c>
    </row>
    <row r="27" spans="1:15" x14ac:dyDescent="0.25">
      <c r="A27" t="s">
        <v>53</v>
      </c>
      <c r="B27">
        <v>24</v>
      </c>
      <c r="C27">
        <v>-87.606334000000004</v>
      </c>
      <c r="D27">
        <v>-87.526387999999997</v>
      </c>
      <c r="E27">
        <v>41.728471999999996</v>
      </c>
      <c r="F27">
        <v>41.764066</v>
      </c>
      <c r="G27" t="s">
        <v>54</v>
      </c>
      <c r="H27">
        <v>27.95</v>
      </c>
      <c r="I27" s="1">
        <v>3.5034722222222224E-2</v>
      </c>
      <c r="K27" t="str">
        <f t="shared" si="0"/>
        <v>-87.606334, 41.728472</v>
      </c>
      <c r="L27" t="str">
        <f t="shared" si="1"/>
        <v>-87.606334, 41.764066</v>
      </c>
      <c r="M27" t="str">
        <f t="shared" si="2"/>
        <v>-87.526388, 41.764066</v>
      </c>
      <c r="N27" t="str">
        <f t="shared" si="3"/>
        <v>-87.526388, 41.728472</v>
      </c>
      <c r="O27" t="str">
        <f t="shared" si="4"/>
        <v>&lt;Placemark&gt;
              &lt;name&gt;South Shore-S Chicago-Avlon&lt;/name&gt;
              &lt;visibility&gt;0&lt;/visibility&gt;
              &lt;styleUrl&gt;#trans24Poly&lt;/styleUrl&gt;
              &lt;Polygon&gt;
                            &lt;extrude&gt;1&lt;/extrude&gt;
                            &lt;altitudeMode&gt;relativeToGround&lt;/altitudeMode&gt;
                            &lt;outerBoundaryIs&gt;
                                          &lt;LinearRing&gt;
                                                        &lt;coordinates&gt;
                                                        -87.606334, 41.728472,0
                                                        -87.606334, 41.764066,0
                                                        -87.526388, 41.764066,0
                                                        -87.526388, 41.728472,0
                                                        &lt;/coordinates&gt;
                                          &lt;/LinearRing&gt;
                            &lt;/OuterBoundaryIs&gt;
              &lt;/Polygon&gt;
&lt;/Placemark&gt;</v>
      </c>
    </row>
    <row r="28" spans="1:15" x14ac:dyDescent="0.25">
      <c r="A28" t="s">
        <v>55</v>
      </c>
      <c r="B28">
        <v>17</v>
      </c>
      <c r="C28">
        <v>-87.802188000000001</v>
      </c>
      <c r="D28">
        <v>-87.747456</v>
      </c>
      <c r="E28">
        <v>41.764066</v>
      </c>
      <c r="F28">
        <v>41.822792</v>
      </c>
      <c r="G28" t="s">
        <v>56</v>
      </c>
      <c r="H28">
        <v>27.95</v>
      </c>
      <c r="I28" s="1">
        <v>3.5034722222222224E-2</v>
      </c>
      <c r="K28" t="str">
        <f t="shared" si="0"/>
        <v>-87.802188, 41.764066</v>
      </c>
      <c r="L28" t="str">
        <f t="shared" si="1"/>
        <v>-87.802188, 41.822792</v>
      </c>
      <c r="M28" t="str">
        <f t="shared" si="2"/>
        <v>-87.747456, 41.822792</v>
      </c>
      <c r="N28" t="str">
        <f t="shared" si="3"/>
        <v>-87.747456, 41.764066</v>
      </c>
      <c r="O28" t="str">
        <f t="shared" si="4"/>
        <v>&lt;Placemark&gt;
              &lt;name&gt;Midway-Garfield Rdg-Clearing&lt;/name&gt;
              &lt;visibility&gt;0&lt;/visibility&gt;
              &lt;styleUrl&gt;#trans17Poly&lt;/styleUrl&gt;
              &lt;Polygon&gt;
                            &lt;extrude&gt;1&lt;/extrude&gt;
                            &lt;altitudeMode&gt;relativeToGround&lt;/altitudeMode&gt;
                            &lt;outerBoundaryIs&gt;
                                          &lt;LinearRing&gt;
                                                        &lt;coordinates&gt;
                                                        -87.802188, 41.764066,0
                                                        -87.802188, 41.822792,0
                                                        -87.747456, 41.822792,0
                                                        -87.747456, 41.764066,0
                                                        &lt;/coordinates&gt;
                                          &lt;/LinearRing&gt;
                            &lt;/OuterBoundaryIs&gt;
              &lt;/Polygon&gt;
&lt;/Placemark&gt;</v>
      </c>
    </row>
    <row r="29" spans="1:15" x14ac:dyDescent="0.25">
      <c r="A29" t="s">
        <v>57</v>
      </c>
      <c r="B29">
        <v>14</v>
      </c>
      <c r="C29">
        <v>-87.747456</v>
      </c>
      <c r="D29">
        <v>-87.685372000000001</v>
      </c>
      <c r="E29">
        <v>41.822792</v>
      </c>
      <c r="F29">
        <v>41.866129000000001</v>
      </c>
      <c r="G29" t="s">
        <v>58</v>
      </c>
      <c r="H29">
        <v>29.32</v>
      </c>
      <c r="I29" s="1">
        <v>3.5034722222222224E-2</v>
      </c>
      <c r="K29" t="str">
        <f t="shared" si="0"/>
        <v>-87.747456, 41.822792</v>
      </c>
      <c r="L29" t="str">
        <f t="shared" si="1"/>
        <v>-87.747456, 41.866129</v>
      </c>
      <c r="M29" t="str">
        <f t="shared" si="2"/>
        <v>-87.685372, 41.866129</v>
      </c>
      <c r="N29" t="str">
        <f t="shared" si="3"/>
        <v>-87.685372, 41.822792</v>
      </c>
      <c r="O29" t="str">
        <f t="shared" si="4"/>
        <v>&lt;Placemark&gt;
              &lt;name&gt;Lawndale N/S&lt;/name&gt;
              &lt;visibility&gt;0&lt;/visibility&gt;
              &lt;styleUrl&gt;#trans14Poly&lt;/styleUrl&gt;
              &lt;Polygon&gt;
                            &lt;extrude&gt;1&lt;/extrude&gt;
                            &lt;altitudeMode&gt;relativeToGround&lt;/altitudeMode&gt;
                            &lt;outerBoundaryIs&gt;
                                          &lt;LinearRing&gt;
                                                        &lt;coordinates&gt;
                                                        -87.747456, 41.822792,0
                                                        -87.747456, 41.866129,0
                                                        -87.685372, 41.866129,0
                                                        -87.685372, 41.822792,0
                                                        &lt;/coordinates&gt;
                                          &lt;/LinearRing&gt;
                            &lt;/OuterBoundaryIs&gt;
              &lt;/Polygon&gt;
&lt;/Placemark&gt;</v>
      </c>
    </row>
    <row r="30" spans="1:15" x14ac:dyDescent="0.25">
      <c r="A30" t="s">
        <v>59</v>
      </c>
      <c r="B30">
        <v>7</v>
      </c>
      <c r="C30">
        <v>-87.747456</v>
      </c>
      <c r="D30">
        <v>-87.674589999999995</v>
      </c>
      <c r="E30">
        <v>41.909269000000002</v>
      </c>
      <c r="F30">
        <v>41.931840999999999</v>
      </c>
      <c r="G30" t="s">
        <v>60</v>
      </c>
      <c r="H30">
        <v>23.18</v>
      </c>
      <c r="I30" s="1">
        <v>3.5034722222222224E-2</v>
      </c>
      <c r="K30" t="str">
        <f t="shared" si="0"/>
        <v>-87.747456, 41.909269</v>
      </c>
      <c r="L30" t="str">
        <f t="shared" si="1"/>
        <v>-87.747456, 41.931841</v>
      </c>
      <c r="M30" t="str">
        <f t="shared" si="2"/>
        <v>-87.67459, 41.931841</v>
      </c>
      <c r="N30" t="str">
        <f t="shared" si="3"/>
        <v>-87.67459, 41.909269</v>
      </c>
      <c r="O30" t="str">
        <f t="shared" si="4"/>
        <v>&lt;Placemark&gt;
              &lt;name&gt;Hermosa-Logan Square&lt;/name&gt;
              &lt;visibility&gt;0&lt;/visibility&gt;
              &lt;styleUrl&gt;#trans7Poly&lt;/styleUrl&gt;
              &lt;Polygon&gt;
                            &lt;extrude&gt;1&lt;/extrude&gt;
                            &lt;altitudeMode&gt;relativeToGround&lt;/altitudeMode&gt;
                            &lt;outerBoundaryIs&gt;
                                          &lt;LinearRing&gt;
                                                        &lt;coordinates&gt;
                                                        -87.747456, 41.909269,0
                                                        -87.747456, 41.931841,0
                                                        -87.67459, 41.931841,0
                                                        -87.67459, 41.909269,0
                                                        &lt;/coordinates&gt;
                                          &lt;/LinearRing&gt;
                            &lt;/OuterBoundaryIs&gt;
              &lt;/Polygon&gt;
&lt;/Placemark&gt;</v>
      </c>
    </row>
    <row r="31" spans="1:15" x14ac:dyDescent="0.25">
      <c r="A31" t="s">
        <v>61</v>
      </c>
      <c r="B31">
        <v>29</v>
      </c>
      <c r="C31">
        <v>-87.623080000000002</v>
      </c>
      <c r="D31">
        <v>-87.595377999999997</v>
      </c>
      <c r="E31">
        <v>41.866129000000001</v>
      </c>
      <c r="F31">
        <v>41.911400999999998</v>
      </c>
      <c r="G31" t="s">
        <v>62</v>
      </c>
      <c r="H31">
        <v>23.18</v>
      </c>
      <c r="I31" s="1">
        <v>3.5034722222222224E-2</v>
      </c>
      <c r="K31" t="str">
        <f t="shared" si="0"/>
        <v>-87.62308, 41.866129</v>
      </c>
      <c r="L31" t="str">
        <f t="shared" si="1"/>
        <v>-87.62308, 41.911401</v>
      </c>
      <c r="M31" t="str">
        <f t="shared" si="2"/>
        <v>-87.595378, 41.911401</v>
      </c>
      <c r="N31" t="str">
        <f t="shared" si="3"/>
        <v>-87.595378, 41.866129</v>
      </c>
      <c r="O31" t="str">
        <f t="shared" si="4"/>
        <v>&lt;Placemark&gt;
              &lt;name&gt;Downtown Lakefront&lt;/name&gt;
              &lt;visibility&gt;0&lt;/visibility&gt;
              &lt;styleUrl&gt;#trans29Poly&lt;/styleUrl&gt;
              &lt;Polygon&gt;
                            &lt;extrude&gt;1&lt;/extrude&gt;
                            &lt;altitudeMode&gt;relativeToGround&lt;/altitudeMode&gt;
                            &lt;outerBoundaryIs&gt;
                                          &lt;LinearRing&gt;
                                                        &lt;coordinates&gt;
                                                        -87.62308, 41.866129,0
                                                        -87.62308, 41.911401,0
                                                        -87.595378, 41.911401,0
                                                        -87.595378, 41.866129,0
                                                        &lt;/coordinates&gt;
                                          &lt;/LinearRing&gt;
                            &lt;/OuterBoundaryIs&gt;
              &lt;/Polygon&gt;
&lt;/Placemark&gt;</v>
      </c>
    </row>
    <row r="32" spans="1:15" x14ac:dyDescent="0.25">
      <c r="A32" t="s">
        <v>63</v>
      </c>
      <c r="B32">
        <v>22</v>
      </c>
      <c r="C32">
        <v>-87.747456</v>
      </c>
      <c r="D32">
        <v>-87.672979999999995</v>
      </c>
      <c r="E32">
        <v>41.728471999999996</v>
      </c>
      <c r="F32">
        <v>41.764066</v>
      </c>
      <c r="G32" t="s">
        <v>64</v>
      </c>
      <c r="H32">
        <v>27.95</v>
      </c>
      <c r="I32" s="1">
        <v>3.5034722222222224E-2</v>
      </c>
      <c r="K32" t="str">
        <f t="shared" si="0"/>
        <v>-87.747456, 41.728472</v>
      </c>
      <c r="L32" t="str">
        <f t="shared" si="1"/>
        <v>-87.747456, 41.764066</v>
      </c>
      <c r="M32" t="str">
        <f t="shared" si="2"/>
        <v>-87.67298, 41.764066</v>
      </c>
      <c r="N32" t="str">
        <f t="shared" si="3"/>
        <v>-87.67298, 41.728472</v>
      </c>
      <c r="O32" t="str">
        <f t="shared" si="4"/>
        <v>&lt;Placemark&gt;
              &lt;name&gt;Ashburn&lt;/name&gt;
              &lt;visibility&gt;0&lt;/visibility&gt;
              &lt;styleUrl&gt;#trans22Poly&lt;/styleUrl&gt;
              &lt;Polygon&gt;
                            &lt;extrude&gt;1&lt;/extrude&gt;
                            &lt;altitudeMode&gt;relativeToGround&lt;/altitudeMode&gt;
                            &lt;outerBoundaryIs&gt;
                                          &lt;LinearRing&gt;
                                                        &lt;coordinates&gt;
                                                        -87.747456, 41.728472,0
                                                        -87.747456, 41.764066,0
                                                        -87.67298, 41.764066,0
                                                        -87.67298, 41.728472,0
                                                        &lt;/coordinates&gt;
                                          &lt;/LinearRing&gt;
                            &lt;/OuterBoundaryIs&gt;
              &lt;/Polygon&gt;
&lt;/Placemark&gt;</v>
      </c>
    </row>
    <row r="33" spans="1:40" x14ac:dyDescent="0.25">
      <c r="A33" t="s">
        <v>65</v>
      </c>
      <c r="B33">
        <v>13</v>
      </c>
      <c r="C33">
        <v>-87.647208000000006</v>
      </c>
      <c r="D33">
        <v>-87.623080000000002</v>
      </c>
      <c r="E33">
        <v>41.866129000000001</v>
      </c>
      <c r="F33">
        <v>41.888860000000001</v>
      </c>
      <c r="G33" t="s">
        <v>66</v>
      </c>
      <c r="H33">
        <v>20.45</v>
      </c>
      <c r="I33" s="1">
        <v>3.5034722222222224E-2</v>
      </c>
      <c r="K33" t="str">
        <f t="shared" si="0"/>
        <v>-87.647208, 41.866129</v>
      </c>
      <c r="L33" t="str">
        <f t="shared" si="1"/>
        <v>-87.647208, 41.88886</v>
      </c>
      <c r="M33" t="str">
        <f t="shared" si="2"/>
        <v>-87.62308, 41.88886</v>
      </c>
      <c r="N33" t="str">
        <f t="shared" si="3"/>
        <v>-87.62308, 41.866129</v>
      </c>
      <c r="O33" t="str">
        <f t="shared" si="4"/>
        <v>&lt;Placemark&gt;
              &lt;name&gt;Chicago Loop&lt;/name&gt;
              &lt;visibility&gt;0&lt;/visibility&gt;
              &lt;styleUrl&gt;#trans13Poly&lt;/styleUrl&gt;
              &lt;Polygon&gt;
                            &lt;extrude&gt;1&lt;/extrude&gt;
                            &lt;altitudeMode&gt;relativeToGround&lt;/altitudeMode&gt;
                            &lt;outerBoundaryIs&gt;
                                          &lt;LinearRing&gt;
                                                        &lt;coordinates&gt;
                                                        -87.647208, 41.866129,0
                                                        -87.647208, 41.88886,0
                                                        -87.62308, 41.88886,0
                                                        -87.62308, 41.866129,0
                                                        &lt;/coordinates&gt;
                                          &lt;/LinearRing&gt;
                            &lt;/OuterBoundaryIs&gt;
              &lt;/Polygon&gt;
&lt;/Placemark&gt;</v>
      </c>
    </row>
    <row r="34" spans="1:40" x14ac:dyDescent="0.25">
      <c r="B34">
        <f>MAX(B5:B33)</f>
        <v>29</v>
      </c>
    </row>
    <row r="38" spans="1:40" x14ac:dyDescent="0.25">
      <c r="K38" t="s">
        <v>67</v>
      </c>
      <c r="L38" t="s">
        <v>71</v>
      </c>
      <c r="M38" t="s">
        <v>72</v>
      </c>
      <c r="N38" t="s">
        <v>73</v>
      </c>
      <c r="O38" t="s">
        <v>74</v>
      </c>
      <c r="P38" t="s">
        <v>75</v>
      </c>
      <c r="Q38" t="s">
        <v>76</v>
      </c>
      <c r="R38" t="s">
        <v>77</v>
      </c>
      <c r="S38" t="s">
        <v>78</v>
      </c>
      <c r="T38" t="s">
        <v>79</v>
      </c>
      <c r="U38" t="s">
        <v>80</v>
      </c>
      <c r="V38" t="s">
        <v>81</v>
      </c>
      <c r="W38" t="s">
        <v>82</v>
      </c>
      <c r="X38" t="s">
        <v>83</v>
      </c>
      <c r="Y38" t="s">
        <v>84</v>
      </c>
      <c r="Z38" t="s">
        <v>85</v>
      </c>
      <c r="AA38" t="s">
        <v>86</v>
      </c>
      <c r="AB38" t="s">
        <v>87</v>
      </c>
      <c r="AC38" t="s">
        <v>88</v>
      </c>
      <c r="AD38" t="s">
        <v>89</v>
      </c>
      <c r="AE38" t="s">
        <v>90</v>
      </c>
      <c r="AF38" t="s">
        <v>91</v>
      </c>
      <c r="AG38" t="s">
        <v>92</v>
      </c>
      <c r="AH38" t="s">
        <v>93</v>
      </c>
      <c r="AI38" t="s">
        <v>94</v>
      </c>
      <c r="AJ38" t="s">
        <v>95</v>
      </c>
      <c r="AK38" t="s">
        <v>96</v>
      </c>
      <c r="AL38" t="s">
        <v>97</v>
      </c>
      <c r="AM38" t="s">
        <v>98</v>
      </c>
      <c r="AN38" t="s">
        <v>99</v>
      </c>
    </row>
    <row r="39" spans="1:40" x14ac:dyDescent="0.25">
      <c r="K39" t="s">
        <v>68</v>
      </c>
      <c r="L39" t="s">
        <v>100</v>
      </c>
      <c r="M39" t="s">
        <v>92</v>
      </c>
      <c r="N39" t="s">
        <v>74</v>
      </c>
      <c r="O39" t="s">
        <v>101</v>
      </c>
      <c r="P39" t="s">
        <v>95</v>
      </c>
      <c r="Q39" t="s">
        <v>102</v>
      </c>
      <c r="R39" t="s">
        <v>96</v>
      </c>
      <c r="S39" t="s">
        <v>71</v>
      </c>
      <c r="T39" t="s">
        <v>103</v>
      </c>
      <c r="U39" t="s">
        <v>104</v>
      </c>
      <c r="V39" t="s">
        <v>105</v>
      </c>
      <c r="W39" t="s">
        <v>106</v>
      </c>
      <c r="X39" t="s">
        <v>107</v>
      </c>
      <c r="Y39" t="s">
        <v>108</v>
      </c>
      <c r="Z39" t="s">
        <v>109</v>
      </c>
      <c r="AA39" t="s">
        <v>110</v>
      </c>
      <c r="AB39" t="s">
        <v>111</v>
      </c>
      <c r="AC39" t="s">
        <v>87</v>
      </c>
      <c r="AD39" t="s">
        <v>79</v>
      </c>
      <c r="AE39" t="s">
        <v>112</v>
      </c>
      <c r="AF39" t="s">
        <v>98</v>
      </c>
      <c r="AG39" t="s">
        <v>113</v>
      </c>
      <c r="AH39" t="s">
        <v>90</v>
      </c>
      <c r="AI39" t="s">
        <v>114</v>
      </c>
      <c r="AJ39" t="s">
        <v>77</v>
      </c>
      <c r="AK39" t="s">
        <v>88</v>
      </c>
      <c r="AL39" t="s">
        <v>115</v>
      </c>
      <c r="AM39" t="s">
        <v>75</v>
      </c>
      <c r="AN39" t="s">
        <v>81</v>
      </c>
    </row>
    <row r="40" spans="1:40" x14ac:dyDescent="0.25">
      <c r="K40" t="s">
        <v>69</v>
      </c>
      <c r="L40" t="s">
        <v>116</v>
      </c>
      <c r="M40" t="s">
        <v>87</v>
      </c>
      <c r="N40" t="s">
        <v>112</v>
      </c>
      <c r="O40" t="s">
        <v>117</v>
      </c>
      <c r="P40" t="s">
        <v>104</v>
      </c>
      <c r="Q40" t="s">
        <v>118</v>
      </c>
      <c r="R40" t="s">
        <v>119</v>
      </c>
      <c r="S40" t="s">
        <v>120</v>
      </c>
      <c r="T40" t="s">
        <v>102</v>
      </c>
      <c r="U40" t="s">
        <v>74</v>
      </c>
      <c r="V40" t="s">
        <v>115</v>
      </c>
      <c r="W40" t="s">
        <v>121</v>
      </c>
      <c r="X40" t="s">
        <v>101</v>
      </c>
      <c r="Y40" t="s">
        <v>122</v>
      </c>
      <c r="Z40" t="s">
        <v>96</v>
      </c>
      <c r="AA40" t="s">
        <v>90</v>
      </c>
      <c r="AB40" t="s">
        <v>100</v>
      </c>
      <c r="AC40" t="s">
        <v>71</v>
      </c>
      <c r="AD40" t="s">
        <v>123</v>
      </c>
      <c r="AE40" t="s">
        <v>124</v>
      </c>
      <c r="AF40" t="s">
        <v>103</v>
      </c>
      <c r="AG40" t="s">
        <v>125</v>
      </c>
      <c r="AH40" t="s">
        <v>126</v>
      </c>
      <c r="AI40" t="s">
        <v>95</v>
      </c>
      <c r="AJ40" t="s">
        <v>107</v>
      </c>
      <c r="AK40" t="s">
        <v>127</v>
      </c>
      <c r="AL40" t="s">
        <v>128</v>
      </c>
      <c r="AM40" t="s">
        <v>110</v>
      </c>
      <c r="AN40" t="s">
        <v>129</v>
      </c>
    </row>
    <row r="41" spans="1:40" x14ac:dyDescent="0.25">
      <c r="K41" t="s">
        <v>70</v>
      </c>
      <c r="L41" t="s">
        <v>130</v>
      </c>
      <c r="M41" t="s">
        <v>96</v>
      </c>
      <c r="N41" t="s">
        <v>90</v>
      </c>
      <c r="O41" t="s">
        <v>131</v>
      </c>
      <c r="P41" t="s">
        <v>80</v>
      </c>
      <c r="Q41" t="s">
        <v>123</v>
      </c>
      <c r="R41" t="s">
        <v>84</v>
      </c>
      <c r="S41" t="s">
        <v>132</v>
      </c>
      <c r="T41" t="s">
        <v>76</v>
      </c>
      <c r="U41" t="s">
        <v>73</v>
      </c>
      <c r="V41" t="s">
        <v>129</v>
      </c>
      <c r="W41" t="s">
        <v>133</v>
      </c>
      <c r="X41" t="s">
        <v>74</v>
      </c>
      <c r="Y41" t="s">
        <v>99</v>
      </c>
      <c r="Z41" t="s">
        <v>77</v>
      </c>
      <c r="AA41" t="s">
        <v>93</v>
      </c>
      <c r="AB41" t="s">
        <v>71</v>
      </c>
      <c r="AC41" t="s">
        <v>127</v>
      </c>
      <c r="AD41" t="s">
        <v>134</v>
      </c>
      <c r="AE41" t="s">
        <v>135</v>
      </c>
      <c r="AF41" t="s">
        <v>79</v>
      </c>
      <c r="AG41" t="s">
        <v>87</v>
      </c>
      <c r="AH41" t="s">
        <v>136</v>
      </c>
      <c r="AI41" t="s">
        <v>75</v>
      </c>
      <c r="AJ41" t="s">
        <v>83</v>
      </c>
      <c r="AK41" t="s">
        <v>137</v>
      </c>
      <c r="AL41" t="s">
        <v>138</v>
      </c>
      <c r="AM41" t="s">
        <v>86</v>
      </c>
      <c r="AN41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regionEst-00_03_37-11_04_16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Lawrence</cp:lastModifiedBy>
  <dcterms:created xsi:type="dcterms:W3CDTF">2017-01-04T05:04:24Z</dcterms:created>
  <dcterms:modified xsi:type="dcterms:W3CDTF">2017-01-04T06:14:44Z</dcterms:modified>
</cp:coreProperties>
</file>