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a\Desktop\TSA Final Project\"/>
    </mc:Choice>
  </mc:AlternateContent>
  <xr:revisionPtr revIDLastSave="0" documentId="13_ncr:1_{C68BE679-209B-4803-81FD-E56BFA6ABD0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AirPassengers Data" sheetId="1" r:id="rId1"/>
    <sheet name="12M MA Forecast" sheetId="2" r:id="rId2"/>
    <sheet name="Seasonal Index Forecast" sheetId="3" r:id="rId3"/>
  </sheets>
  <externalReferences>
    <externalReference r:id="rId4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uildDate" hidden="1">2152</definedName>
    <definedName name="BuildNo" hidden="1">43</definedName>
    <definedName name="Data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Test">#REF!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Headers2" hidden="1">#REF!</definedName>
    <definedName name="xlm_PartitionHeaders3" hidden="1">#REF!</definedName>
    <definedName name="xlm_PartitionHeaders4" hidden="1">#REF!</definedName>
    <definedName name="xlm_PartitionTraining1" hidden="1">#REF!</definedName>
    <definedName name="xlm_PartitionTraining2" hidden="1">#REF!</definedName>
    <definedName name="xlm_PartitionTraining3" hidden="1">#REF!</definedName>
    <definedName name="xlm_PartitionTraining4" hidden="1">#REF!</definedName>
    <definedName name="xlm_PartitionValidation1" hidden="1">#REF!</definedName>
    <definedName name="xlm_PartitionValidation2" hidden="1">#REF!</definedName>
    <definedName name="xlm_PartitionValidation3" hidden="1">#REF!</definedName>
    <definedName name="xlm_PartitionValidation4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3" l="1"/>
  <c r="G148" i="3"/>
  <c r="G149" i="3"/>
  <c r="G150" i="3"/>
  <c r="G151" i="3"/>
  <c r="G152" i="3"/>
  <c r="G153" i="3"/>
  <c r="G154" i="3"/>
  <c r="G155" i="3"/>
  <c r="G156" i="3"/>
  <c r="G157" i="3"/>
  <c r="G146" i="3"/>
  <c r="F146" i="3"/>
  <c r="C146" i="2"/>
  <c r="C147" i="2"/>
  <c r="C148" i="2"/>
  <c r="C149" i="2"/>
  <c r="C150" i="2"/>
  <c r="C151" i="2"/>
  <c r="C152" i="2"/>
  <c r="C153" i="2"/>
  <c r="C154" i="2"/>
  <c r="C155" i="2"/>
  <c r="C156" i="2"/>
  <c r="C157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" i="2"/>
  <c r="T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" i="3"/>
  <c r="C135" i="3"/>
  <c r="C136" i="3"/>
  <c r="C137" i="3"/>
  <c r="C138" i="3"/>
  <c r="C139" i="3"/>
  <c r="C140" i="3"/>
  <c r="C141" i="3"/>
  <c r="C142" i="3"/>
  <c r="C143" i="3"/>
  <c r="C144" i="3"/>
  <c r="C145" i="3"/>
  <c r="C134" i="3"/>
  <c r="C123" i="3"/>
  <c r="C124" i="3"/>
  <c r="C125" i="3"/>
  <c r="C126" i="3"/>
  <c r="C127" i="3"/>
  <c r="C128" i="3"/>
  <c r="C129" i="3"/>
  <c r="C130" i="3"/>
  <c r="C131" i="3"/>
  <c r="C132" i="3"/>
  <c r="C133" i="3"/>
  <c r="C122" i="3"/>
  <c r="C111" i="3"/>
  <c r="C112" i="3"/>
  <c r="C113" i="3"/>
  <c r="C114" i="3"/>
  <c r="C115" i="3"/>
  <c r="C116" i="3"/>
  <c r="C117" i="3"/>
  <c r="C118" i="3"/>
  <c r="C119" i="3"/>
  <c r="C120" i="3"/>
  <c r="C121" i="3"/>
  <c r="C110" i="3"/>
  <c r="C99" i="3"/>
  <c r="C100" i="3"/>
  <c r="C101" i="3"/>
  <c r="C102" i="3"/>
  <c r="C103" i="3"/>
  <c r="C104" i="3"/>
  <c r="C105" i="3"/>
  <c r="C106" i="3"/>
  <c r="C107" i="3"/>
  <c r="C108" i="3"/>
  <c r="C109" i="3"/>
  <c r="C98" i="3"/>
  <c r="C87" i="3"/>
  <c r="C88" i="3"/>
  <c r="C89" i="3"/>
  <c r="C90" i="3"/>
  <c r="C91" i="3"/>
  <c r="C92" i="3"/>
  <c r="C93" i="3"/>
  <c r="C94" i="3"/>
  <c r="C95" i="3"/>
  <c r="C96" i="3"/>
  <c r="C97" i="3"/>
  <c r="C86" i="3"/>
  <c r="C75" i="3"/>
  <c r="C76" i="3"/>
  <c r="C77" i="3"/>
  <c r="C78" i="3"/>
  <c r="C79" i="3"/>
  <c r="C80" i="3"/>
  <c r="C81" i="3"/>
  <c r="C82" i="3"/>
  <c r="C83" i="3"/>
  <c r="C84" i="3"/>
  <c r="C85" i="3"/>
  <c r="C74" i="3"/>
  <c r="C63" i="3"/>
  <c r="C64" i="3"/>
  <c r="C65" i="3"/>
  <c r="C66" i="3"/>
  <c r="C67" i="3"/>
  <c r="C68" i="3"/>
  <c r="C69" i="3"/>
  <c r="C70" i="3"/>
  <c r="C71" i="3"/>
  <c r="C72" i="3"/>
  <c r="C73" i="3"/>
  <c r="C62" i="3"/>
  <c r="C51" i="3"/>
  <c r="C52" i="3"/>
  <c r="C53" i="3"/>
  <c r="C54" i="3"/>
  <c r="C55" i="3"/>
  <c r="C56" i="3"/>
  <c r="C57" i="3"/>
  <c r="C58" i="3"/>
  <c r="C59" i="3"/>
  <c r="C60" i="3"/>
  <c r="C61" i="3"/>
  <c r="C50" i="3"/>
  <c r="C39" i="3"/>
  <c r="C40" i="3"/>
  <c r="C41" i="3"/>
  <c r="C42" i="3"/>
  <c r="C43" i="3"/>
  <c r="C44" i="3"/>
  <c r="C45" i="3"/>
  <c r="C46" i="3"/>
  <c r="C47" i="3"/>
  <c r="C48" i="3"/>
  <c r="C49" i="3"/>
  <c r="C38" i="3"/>
  <c r="C27" i="3"/>
  <c r="C28" i="3"/>
  <c r="C29" i="3"/>
  <c r="C30" i="3"/>
  <c r="C31" i="3"/>
  <c r="C32" i="3"/>
  <c r="C33" i="3"/>
  <c r="C34" i="3"/>
  <c r="C35" i="3"/>
  <c r="C36" i="3"/>
  <c r="C37" i="3"/>
  <c r="C26" i="3"/>
  <c r="C15" i="3"/>
  <c r="C16" i="3"/>
  <c r="C17" i="3"/>
  <c r="C18" i="3"/>
  <c r="C19" i="3"/>
  <c r="C20" i="3"/>
  <c r="C21" i="3"/>
  <c r="C22" i="3"/>
  <c r="C23" i="3"/>
  <c r="C24" i="3"/>
  <c r="C25" i="3"/>
  <c r="C14" i="3"/>
  <c r="C3" i="3"/>
  <c r="C4" i="3"/>
  <c r="C5" i="3"/>
  <c r="C6" i="3"/>
  <c r="C7" i="3"/>
  <c r="C8" i="3"/>
  <c r="C9" i="3"/>
  <c r="C10" i="3"/>
  <c r="C11" i="3"/>
  <c r="C12" i="3"/>
  <c r="C13" i="3"/>
  <c r="C2" i="3"/>
  <c r="T3" i="3"/>
  <c r="T4" i="3"/>
  <c r="T5" i="3"/>
  <c r="T6" i="3"/>
  <c r="T7" i="3"/>
  <c r="T8" i="3"/>
  <c r="T9" i="3"/>
  <c r="T10" i="3"/>
  <c r="T11" i="3"/>
  <c r="T12" i="3"/>
  <c r="T13" i="3"/>
  <c r="T2" i="3"/>
  <c r="S14" i="3"/>
  <c r="S3" i="3"/>
  <c r="S4" i="3"/>
  <c r="S5" i="3"/>
  <c r="S6" i="3"/>
  <c r="S7" i="3"/>
  <c r="S8" i="3"/>
  <c r="S9" i="3"/>
  <c r="S10" i="3"/>
  <c r="S11" i="3"/>
  <c r="S12" i="3"/>
  <c r="S13" i="3"/>
  <c r="S2" i="3"/>
  <c r="H14" i="3"/>
  <c r="I14" i="3"/>
  <c r="J14" i="3"/>
  <c r="K14" i="3"/>
  <c r="L14" i="3"/>
  <c r="M14" i="3"/>
  <c r="N14" i="3"/>
  <c r="O14" i="3"/>
  <c r="P14" i="3"/>
  <c r="Q14" i="3"/>
  <c r="R14" i="3"/>
  <c r="G14" i="3"/>
  <c r="R3" i="3"/>
  <c r="R4" i="3"/>
  <c r="R5" i="3"/>
  <c r="R6" i="3"/>
  <c r="R7" i="3"/>
  <c r="R8" i="3"/>
  <c r="R9" i="3"/>
  <c r="R10" i="3"/>
  <c r="R11" i="3"/>
  <c r="R12" i="3"/>
  <c r="R13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3" i="3"/>
  <c r="P4" i="3"/>
  <c r="P5" i="3"/>
  <c r="P6" i="3"/>
  <c r="P7" i="3"/>
  <c r="P8" i="3"/>
  <c r="P9" i="3"/>
  <c r="P10" i="3"/>
  <c r="P11" i="3"/>
  <c r="P12" i="3"/>
  <c r="P13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N3" i="3"/>
  <c r="N4" i="3"/>
  <c r="N5" i="3"/>
  <c r="N6" i="3"/>
  <c r="N7" i="3"/>
  <c r="N8" i="3"/>
  <c r="N9" i="3"/>
  <c r="N10" i="3"/>
  <c r="N11" i="3"/>
  <c r="N12" i="3"/>
  <c r="N13" i="3"/>
  <c r="N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K3" i="3"/>
  <c r="K4" i="3"/>
  <c r="K5" i="3"/>
  <c r="K6" i="3"/>
  <c r="K7" i="3"/>
  <c r="K8" i="3"/>
  <c r="K9" i="3"/>
  <c r="K10" i="3"/>
  <c r="K11" i="3"/>
  <c r="K12" i="3"/>
  <c r="K13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I3" i="3"/>
  <c r="I4" i="3"/>
  <c r="I5" i="3"/>
  <c r="I6" i="3"/>
  <c r="I7" i="3"/>
  <c r="I8" i="3"/>
  <c r="I9" i="3"/>
  <c r="I10" i="3"/>
  <c r="I11" i="3"/>
  <c r="I12" i="3"/>
  <c r="I13" i="3"/>
  <c r="I2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H18" i="2" l="1"/>
  <c r="H24" i="2"/>
  <c r="H25" i="2"/>
  <c r="H34" i="2"/>
  <c r="H40" i="2"/>
  <c r="H41" i="2"/>
  <c r="H50" i="2"/>
  <c r="H56" i="2"/>
  <c r="H57" i="2"/>
  <c r="H66" i="2"/>
  <c r="H72" i="2"/>
  <c r="H73" i="2"/>
  <c r="H82" i="2"/>
  <c r="H88" i="2"/>
  <c r="H89" i="2"/>
  <c r="H98" i="2"/>
  <c r="H104" i="2"/>
  <c r="H105" i="2"/>
  <c r="H114" i="2"/>
  <c r="H120" i="2"/>
  <c r="H121" i="2"/>
  <c r="H130" i="2"/>
  <c r="H136" i="2"/>
  <c r="H137" i="2"/>
  <c r="G21" i="2"/>
  <c r="G37" i="2"/>
  <c r="G53" i="2"/>
  <c r="G69" i="2"/>
  <c r="G85" i="2"/>
  <c r="G101" i="2"/>
  <c r="G117" i="2"/>
  <c r="G133" i="2"/>
  <c r="F14" i="2"/>
  <c r="F15" i="2"/>
  <c r="F16" i="2"/>
  <c r="F24" i="2"/>
  <c r="F31" i="2"/>
  <c r="F32" i="2"/>
  <c r="F40" i="2"/>
  <c r="F47" i="2"/>
  <c r="F48" i="2"/>
  <c r="F56" i="2"/>
  <c r="F63" i="2"/>
  <c r="F64" i="2"/>
  <c r="F72" i="2"/>
  <c r="F79" i="2"/>
  <c r="F80" i="2"/>
  <c r="F88" i="2"/>
  <c r="F95" i="2"/>
  <c r="F96" i="2"/>
  <c r="F104" i="2"/>
  <c r="F111" i="2"/>
  <c r="F112" i="2"/>
  <c r="F120" i="2"/>
  <c r="F127" i="2"/>
  <c r="F128" i="2"/>
  <c r="F136" i="2"/>
  <c r="F143" i="2"/>
  <c r="F144" i="2"/>
  <c r="E18" i="2"/>
  <c r="G18" i="2" s="1"/>
  <c r="E19" i="2"/>
  <c r="G19" i="2" s="1"/>
  <c r="E21" i="2"/>
  <c r="E23" i="2"/>
  <c r="G23" i="2" s="1"/>
  <c r="E24" i="2"/>
  <c r="G24" i="2" s="1"/>
  <c r="E25" i="2"/>
  <c r="G25" i="2" s="1"/>
  <c r="E26" i="2"/>
  <c r="G26" i="2" s="1"/>
  <c r="E34" i="2"/>
  <c r="G34" i="2" s="1"/>
  <c r="E35" i="2"/>
  <c r="G35" i="2" s="1"/>
  <c r="E37" i="2"/>
  <c r="E39" i="2"/>
  <c r="G39" i="2" s="1"/>
  <c r="E40" i="2"/>
  <c r="G40" i="2" s="1"/>
  <c r="E41" i="2"/>
  <c r="G41" i="2" s="1"/>
  <c r="E42" i="2"/>
  <c r="G42" i="2" s="1"/>
  <c r="E50" i="2"/>
  <c r="G50" i="2" s="1"/>
  <c r="E51" i="2"/>
  <c r="G51" i="2" s="1"/>
  <c r="E53" i="2"/>
  <c r="E55" i="2"/>
  <c r="G55" i="2" s="1"/>
  <c r="E56" i="2"/>
  <c r="G56" i="2" s="1"/>
  <c r="E57" i="2"/>
  <c r="G57" i="2" s="1"/>
  <c r="E58" i="2"/>
  <c r="G58" i="2" s="1"/>
  <c r="E66" i="2"/>
  <c r="G66" i="2" s="1"/>
  <c r="E67" i="2"/>
  <c r="G67" i="2" s="1"/>
  <c r="E69" i="2"/>
  <c r="E71" i="2"/>
  <c r="G71" i="2" s="1"/>
  <c r="E72" i="2"/>
  <c r="G72" i="2" s="1"/>
  <c r="E73" i="2"/>
  <c r="G73" i="2" s="1"/>
  <c r="E74" i="2"/>
  <c r="G74" i="2" s="1"/>
  <c r="E82" i="2"/>
  <c r="G82" i="2" s="1"/>
  <c r="E83" i="2"/>
  <c r="G83" i="2" s="1"/>
  <c r="E85" i="2"/>
  <c r="E87" i="2"/>
  <c r="G87" i="2" s="1"/>
  <c r="E88" i="2"/>
  <c r="G88" i="2" s="1"/>
  <c r="E89" i="2"/>
  <c r="G89" i="2" s="1"/>
  <c r="E90" i="2"/>
  <c r="G90" i="2" s="1"/>
  <c r="E98" i="2"/>
  <c r="G98" i="2" s="1"/>
  <c r="E99" i="2"/>
  <c r="G99" i="2" s="1"/>
  <c r="E101" i="2"/>
  <c r="E103" i="2"/>
  <c r="G103" i="2" s="1"/>
  <c r="E104" i="2"/>
  <c r="G104" i="2" s="1"/>
  <c r="E105" i="2"/>
  <c r="G105" i="2" s="1"/>
  <c r="E106" i="2"/>
  <c r="G106" i="2" s="1"/>
  <c r="E114" i="2"/>
  <c r="G114" i="2" s="1"/>
  <c r="E115" i="2"/>
  <c r="G115" i="2" s="1"/>
  <c r="E117" i="2"/>
  <c r="E119" i="2"/>
  <c r="G119" i="2" s="1"/>
  <c r="E120" i="2"/>
  <c r="G120" i="2" s="1"/>
  <c r="E121" i="2"/>
  <c r="G121" i="2" s="1"/>
  <c r="E122" i="2"/>
  <c r="G122" i="2" s="1"/>
  <c r="E130" i="2"/>
  <c r="G130" i="2" s="1"/>
  <c r="E131" i="2"/>
  <c r="G131" i="2" s="1"/>
  <c r="E133" i="2"/>
  <c r="E135" i="2"/>
  <c r="G135" i="2" s="1"/>
  <c r="E136" i="2"/>
  <c r="G136" i="2" s="1"/>
  <c r="E137" i="2"/>
  <c r="G137" i="2" s="1"/>
  <c r="E138" i="2"/>
  <c r="G138" i="2" s="1"/>
  <c r="D14" i="2"/>
  <c r="H14" i="2" s="1"/>
  <c r="D15" i="2"/>
  <c r="H15" i="2" s="1"/>
  <c r="D16" i="2"/>
  <c r="H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D25" i="2"/>
  <c r="F25" i="2" s="1"/>
  <c r="D26" i="2"/>
  <c r="F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D41" i="2"/>
  <c r="F41" i="2" s="1"/>
  <c r="D42" i="2"/>
  <c r="F42" i="2" s="1"/>
  <c r="D43" i="2"/>
  <c r="H43" i="2" s="1"/>
  <c r="D44" i="2"/>
  <c r="H44" i="2" s="1"/>
  <c r="D45" i="2"/>
  <c r="H45" i="2" s="1"/>
  <c r="D46" i="2"/>
  <c r="F46" i="2" s="1"/>
  <c r="D47" i="2"/>
  <c r="H47" i="2" s="1"/>
  <c r="D48" i="2"/>
  <c r="H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D57" i="2"/>
  <c r="F57" i="2" s="1"/>
  <c r="D58" i="2"/>
  <c r="F58" i="2" s="1"/>
  <c r="D59" i="2"/>
  <c r="H59" i="2" s="1"/>
  <c r="D60" i="2"/>
  <c r="H60" i="2" s="1"/>
  <c r="D61" i="2"/>
  <c r="H61" i="2" s="1"/>
  <c r="D62" i="2"/>
  <c r="H62" i="2" s="1"/>
  <c r="D63" i="2"/>
  <c r="H63" i="2" s="1"/>
  <c r="D64" i="2"/>
  <c r="H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D73" i="2"/>
  <c r="F73" i="2" s="1"/>
  <c r="D74" i="2"/>
  <c r="F74" i="2" s="1"/>
  <c r="D75" i="2"/>
  <c r="H75" i="2" s="1"/>
  <c r="D76" i="2"/>
  <c r="H76" i="2" s="1"/>
  <c r="D77" i="2"/>
  <c r="H77" i="2" s="1"/>
  <c r="D78" i="2"/>
  <c r="F78" i="2" s="1"/>
  <c r="D79" i="2"/>
  <c r="H79" i="2" s="1"/>
  <c r="D80" i="2"/>
  <c r="H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D89" i="2"/>
  <c r="F89" i="2" s="1"/>
  <c r="D90" i="2"/>
  <c r="F90" i="2" s="1"/>
  <c r="D91" i="2"/>
  <c r="H91" i="2" s="1"/>
  <c r="D92" i="2"/>
  <c r="H92" i="2" s="1"/>
  <c r="D93" i="2"/>
  <c r="H93" i="2" s="1"/>
  <c r="D94" i="2"/>
  <c r="H94" i="2" s="1"/>
  <c r="D95" i="2"/>
  <c r="H95" i="2" s="1"/>
  <c r="D96" i="2"/>
  <c r="H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D105" i="2"/>
  <c r="F105" i="2" s="1"/>
  <c r="D106" i="2"/>
  <c r="F106" i="2" s="1"/>
  <c r="D107" i="2"/>
  <c r="H107" i="2" s="1"/>
  <c r="D108" i="2"/>
  <c r="H108" i="2" s="1"/>
  <c r="D109" i="2"/>
  <c r="H109" i="2" s="1"/>
  <c r="D110" i="2"/>
  <c r="H110" i="2" s="1"/>
  <c r="D111" i="2"/>
  <c r="H111" i="2" s="1"/>
  <c r="D112" i="2"/>
  <c r="H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D121" i="2"/>
  <c r="F121" i="2" s="1"/>
  <c r="D122" i="2"/>
  <c r="F122" i="2" s="1"/>
  <c r="D123" i="2"/>
  <c r="H123" i="2" s="1"/>
  <c r="D124" i="2"/>
  <c r="H124" i="2" s="1"/>
  <c r="D125" i="2"/>
  <c r="H125" i="2" s="1"/>
  <c r="D126" i="2"/>
  <c r="H126" i="2" s="1"/>
  <c r="D127" i="2"/>
  <c r="H127" i="2" s="1"/>
  <c r="D128" i="2"/>
  <c r="H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D137" i="2"/>
  <c r="F137" i="2" s="1"/>
  <c r="D138" i="2"/>
  <c r="F138" i="2" s="1"/>
  <c r="D139" i="2"/>
  <c r="H139" i="2" s="1"/>
  <c r="D140" i="2"/>
  <c r="H140" i="2" s="1"/>
  <c r="D141" i="2"/>
  <c r="H141" i="2" s="1"/>
  <c r="D142" i="2"/>
  <c r="F142" i="2" s="1"/>
  <c r="D143" i="2"/>
  <c r="H143" i="2" s="1"/>
  <c r="D144" i="2"/>
  <c r="H144" i="2" s="1"/>
  <c r="D145" i="2"/>
  <c r="F145" i="2" s="1"/>
  <c r="H138" i="2" l="1"/>
  <c r="H122" i="2"/>
  <c r="H106" i="2"/>
  <c r="H90" i="2"/>
  <c r="H74" i="2"/>
  <c r="H58" i="2"/>
  <c r="H42" i="2"/>
  <c r="H26" i="2"/>
  <c r="F141" i="2"/>
  <c r="F125" i="2"/>
  <c r="F109" i="2"/>
  <c r="F93" i="2"/>
  <c r="F77" i="2"/>
  <c r="F61" i="2"/>
  <c r="F45" i="2"/>
  <c r="F29" i="2"/>
  <c r="H135" i="2"/>
  <c r="H119" i="2"/>
  <c r="H103" i="2"/>
  <c r="H87" i="2"/>
  <c r="H71" i="2"/>
  <c r="H55" i="2"/>
  <c r="H39" i="2"/>
  <c r="H23" i="2"/>
  <c r="E134" i="2"/>
  <c r="G134" i="2" s="1"/>
  <c r="E118" i="2"/>
  <c r="G118" i="2" s="1"/>
  <c r="E102" i="2"/>
  <c r="G102" i="2" s="1"/>
  <c r="E86" i="2"/>
  <c r="G86" i="2" s="1"/>
  <c r="E70" i="2"/>
  <c r="G70" i="2" s="1"/>
  <c r="E54" i="2"/>
  <c r="G54" i="2" s="1"/>
  <c r="E38" i="2"/>
  <c r="G38" i="2" s="1"/>
  <c r="E22" i="2"/>
  <c r="G22" i="2" s="1"/>
  <c r="F140" i="2"/>
  <c r="F124" i="2"/>
  <c r="F108" i="2"/>
  <c r="F92" i="2"/>
  <c r="F76" i="2"/>
  <c r="F60" i="2"/>
  <c r="F44" i="2"/>
  <c r="F28" i="2"/>
  <c r="H134" i="2"/>
  <c r="H118" i="2"/>
  <c r="H102" i="2"/>
  <c r="H86" i="2"/>
  <c r="H70" i="2"/>
  <c r="H54" i="2"/>
  <c r="H38" i="2"/>
  <c r="H22" i="2"/>
  <c r="F139" i="2"/>
  <c r="F123" i="2"/>
  <c r="F91" i="2"/>
  <c r="F75" i="2"/>
  <c r="F59" i="2"/>
  <c r="F43" i="2"/>
  <c r="F27" i="2"/>
  <c r="H133" i="2"/>
  <c r="H117" i="2"/>
  <c r="H101" i="2"/>
  <c r="H85" i="2"/>
  <c r="H69" i="2"/>
  <c r="H53" i="2"/>
  <c r="H37" i="2"/>
  <c r="H21" i="2"/>
  <c r="F94" i="2"/>
  <c r="F107" i="2"/>
  <c r="E132" i="2"/>
  <c r="G132" i="2" s="1"/>
  <c r="E116" i="2"/>
  <c r="G116" i="2" s="1"/>
  <c r="E100" i="2"/>
  <c r="G100" i="2" s="1"/>
  <c r="E84" i="2"/>
  <c r="G84" i="2" s="1"/>
  <c r="E68" i="2"/>
  <c r="G68" i="2" s="1"/>
  <c r="E52" i="2"/>
  <c r="G52" i="2" s="1"/>
  <c r="E36" i="2"/>
  <c r="G36" i="2" s="1"/>
  <c r="E20" i="2"/>
  <c r="G20" i="2" s="1"/>
  <c r="H132" i="2"/>
  <c r="H116" i="2"/>
  <c r="H100" i="2"/>
  <c r="H84" i="2"/>
  <c r="H68" i="2"/>
  <c r="H52" i="2"/>
  <c r="H36" i="2"/>
  <c r="H20" i="2"/>
  <c r="F62" i="2"/>
  <c r="H131" i="2"/>
  <c r="H115" i="2"/>
  <c r="H99" i="2"/>
  <c r="H83" i="2"/>
  <c r="H67" i="2"/>
  <c r="H51" i="2"/>
  <c r="H35" i="2"/>
  <c r="H19" i="2"/>
  <c r="F126" i="2"/>
  <c r="E145" i="2"/>
  <c r="G145" i="2" s="1"/>
  <c r="E129" i="2"/>
  <c r="G129" i="2" s="1"/>
  <c r="E113" i="2"/>
  <c r="G113" i="2" s="1"/>
  <c r="E97" i="2"/>
  <c r="G97" i="2" s="1"/>
  <c r="E81" i="2"/>
  <c r="G81" i="2" s="1"/>
  <c r="E65" i="2"/>
  <c r="G65" i="2" s="1"/>
  <c r="E49" i="2"/>
  <c r="G49" i="2" s="1"/>
  <c r="E33" i="2"/>
  <c r="G33" i="2" s="1"/>
  <c r="E17" i="2"/>
  <c r="G17" i="2" s="1"/>
  <c r="H145" i="2"/>
  <c r="H129" i="2"/>
  <c r="H113" i="2"/>
  <c r="H97" i="2"/>
  <c r="H81" i="2"/>
  <c r="H65" i="2"/>
  <c r="H49" i="2"/>
  <c r="H33" i="2"/>
  <c r="H17" i="2"/>
  <c r="F110" i="2"/>
  <c r="E144" i="2"/>
  <c r="G144" i="2" s="1"/>
  <c r="E128" i="2"/>
  <c r="G128" i="2" s="1"/>
  <c r="E112" i="2"/>
  <c r="G112" i="2" s="1"/>
  <c r="E96" i="2"/>
  <c r="G96" i="2" s="1"/>
  <c r="E80" i="2"/>
  <c r="G80" i="2" s="1"/>
  <c r="E64" i="2"/>
  <c r="G64" i="2" s="1"/>
  <c r="E48" i="2"/>
  <c r="G48" i="2" s="1"/>
  <c r="E32" i="2"/>
  <c r="G32" i="2" s="1"/>
  <c r="E16" i="2"/>
  <c r="G16" i="2" s="1"/>
  <c r="F30" i="2"/>
  <c r="E143" i="2"/>
  <c r="G143" i="2" s="1"/>
  <c r="E127" i="2"/>
  <c r="G127" i="2" s="1"/>
  <c r="E111" i="2"/>
  <c r="G111" i="2" s="1"/>
  <c r="E95" i="2"/>
  <c r="G95" i="2" s="1"/>
  <c r="E79" i="2"/>
  <c r="G79" i="2" s="1"/>
  <c r="E63" i="2"/>
  <c r="G63" i="2" s="1"/>
  <c r="E47" i="2"/>
  <c r="G47" i="2" s="1"/>
  <c r="E31" i="2"/>
  <c r="G31" i="2" s="1"/>
  <c r="E15" i="2"/>
  <c r="G15" i="2" s="1"/>
  <c r="E142" i="2"/>
  <c r="G142" i="2" s="1"/>
  <c r="E126" i="2"/>
  <c r="G126" i="2" s="1"/>
  <c r="E110" i="2"/>
  <c r="G110" i="2" s="1"/>
  <c r="E94" i="2"/>
  <c r="G94" i="2" s="1"/>
  <c r="E78" i="2"/>
  <c r="G78" i="2" s="1"/>
  <c r="E62" i="2"/>
  <c r="G62" i="2" s="1"/>
  <c r="E46" i="2"/>
  <c r="G46" i="2" s="1"/>
  <c r="E30" i="2"/>
  <c r="G30" i="2" s="1"/>
  <c r="H142" i="2"/>
  <c r="H78" i="2"/>
  <c r="H46" i="2"/>
  <c r="E141" i="2"/>
  <c r="G141" i="2" s="1"/>
  <c r="E125" i="2"/>
  <c r="G125" i="2" s="1"/>
  <c r="E109" i="2"/>
  <c r="G109" i="2" s="1"/>
  <c r="E93" i="2"/>
  <c r="G93" i="2" s="1"/>
  <c r="E77" i="2"/>
  <c r="G77" i="2" s="1"/>
  <c r="E61" i="2"/>
  <c r="G61" i="2" s="1"/>
  <c r="E45" i="2"/>
  <c r="G45" i="2" s="1"/>
  <c r="E29" i="2"/>
  <c r="G29" i="2" s="1"/>
  <c r="E140" i="2"/>
  <c r="G140" i="2" s="1"/>
  <c r="E124" i="2"/>
  <c r="G124" i="2" s="1"/>
  <c r="E108" i="2"/>
  <c r="G108" i="2" s="1"/>
  <c r="E92" i="2"/>
  <c r="G92" i="2" s="1"/>
  <c r="E76" i="2"/>
  <c r="G76" i="2" s="1"/>
  <c r="E60" i="2"/>
  <c r="G60" i="2" s="1"/>
  <c r="E44" i="2"/>
  <c r="G44" i="2" s="1"/>
  <c r="E28" i="2"/>
  <c r="G28" i="2" s="1"/>
  <c r="E139" i="2"/>
  <c r="G139" i="2" s="1"/>
  <c r="E123" i="2"/>
  <c r="G123" i="2" s="1"/>
  <c r="E107" i="2"/>
  <c r="G107" i="2" s="1"/>
  <c r="E91" i="2"/>
  <c r="G91" i="2" s="1"/>
  <c r="E75" i="2"/>
  <c r="G75" i="2" s="1"/>
  <c r="E59" i="2"/>
  <c r="G59" i="2" s="1"/>
  <c r="E43" i="2"/>
  <c r="G43" i="2" s="1"/>
  <c r="E27" i="2"/>
  <c r="G27" i="2" s="1"/>
  <c r="E14" i="2"/>
  <c r="G14" i="2" s="1"/>
  <c r="H146" i="2"/>
  <c r="F146" i="2" l="1"/>
  <c r="E146" i="2"/>
</calcChain>
</file>

<file path=xl/sharedStrings.xml><?xml version="1.0" encoding="utf-8"?>
<sst xmlns="http://schemas.openxmlformats.org/spreadsheetml/2006/main" count="488" uniqueCount="183">
  <si>
    <t>Month</t>
  </si>
  <si>
    <t>#Passengers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</si>
  <si>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</si>
  <si>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</si>
  <si>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</si>
  <si>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</si>
  <si>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</si>
  <si>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</si>
  <si>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</si>
  <si>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</si>
  <si>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</si>
  <si>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</si>
  <si>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</si>
  <si>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</si>
  <si>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</si>
  <si>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</si>
  <si>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</si>
  <si>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</si>
  <si>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</si>
  <si>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</si>
  <si>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</si>
  <si>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</si>
  <si>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</si>
  <si>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</si>
  <si>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</si>
  <si>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</si>
  <si>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</si>
  <si>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</si>
  <si>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</si>
  <si>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</si>
  <si>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</si>
  <si>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</si>
  <si>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</si>
  <si>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</si>
  <si>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</si>
  <si>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</si>
  <si>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</si>
  <si>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</si>
  <si>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</si>
  <si>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</si>
  <si>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</si>
  <si>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</si>
  <si>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</si>
  <si>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</si>
  <si>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</si>
  <si>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</si>
  <si>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</si>
  <si>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</si>
  <si>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</si>
  <si>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</si>
  <si>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</si>
  <si>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</si>
  <si>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</si>
  <si>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</si>
  <si>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</si>
  <si>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</si>
  <si>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</si>
  <si>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</si>
  <si>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</si>
  <si>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</si>
  <si>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</si>
  <si>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</si>
  <si>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</si>
  <si>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</si>
  <si>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</si>
  <si>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</si>
  <si>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</si>
  <si>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</si>
  <si>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</si>
  <si>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</si>
  <si>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</si>
  <si>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</si>
  <si>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</si>
  <si>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</si>
  <si>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</si>
  <si>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</si>
  <si>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</si>
  <si>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</si>
  <si>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</si>
  <si>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</si>
  <si>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</si>
  <si>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</si>
  <si>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</si>
  <si>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</si>
  <si>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</si>
  <si>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</si>
  <si>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</si>
  <si>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</si>
  <si>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</si>
  <si>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</si>
  <si>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</si>
  <si>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</si>
  <si>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</si>
  <si>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</si>
  <si>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</si>
  <si>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</si>
  <si>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</si>
  <si>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</si>
  <si>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</si>
  <si>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</si>
  <si>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</si>
  <si>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</si>
  <si>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</si>
  <si>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</si>
  <si>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</si>
  <si>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</si>
  <si>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</si>
  <si>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</si>
  <si>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</si>
  <si>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</si>
  <si>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</si>
  <si>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</si>
  <si>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</si>
  <si>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</si>
  <si>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</si>
  <si>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</si>
  <si>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</si>
  <si>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</si>
  <si>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</si>
  <si>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</si>
  <si>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</si>
  <si>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</si>
  <si>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</si>
  <si>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</si>
  <si>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</si>
  <si>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</si>
  <si>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</si>
  <si>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</si>
  <si>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</si>
  <si>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</si>
  <si>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</si>
  <si>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</si>
  <si>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</si>
  <si>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</si>
  <si>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</si>
  <si>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</si>
  <si>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</si>
  <si>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</si>
  <si>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</si>
  <si>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</si>
  <si>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</si>
  <si>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</si>
  <si>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</si>
  <si>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</si>
  <si>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</si>
  <si>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</si>
  <si>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Abs Dev</t>
  </si>
  <si>
    <t>4M MAD</t>
  </si>
  <si>
    <t>4M MPE</t>
  </si>
  <si>
    <t>4M MSE</t>
  </si>
  <si>
    <t>Deseasonalized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</si>
  <si>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</si>
  <si>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</si>
  <si>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</si>
  <si>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</si>
  <si>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</si>
  <si>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</si>
  <si>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</si>
  <si>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</si>
  <si>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</si>
  <si>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</si>
  <si>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</si>
  <si>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</si>
  <si>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Average</t>
  </si>
  <si>
    <t>Seasonal Index</t>
  </si>
  <si>
    <t>12M MA deseasonalized</t>
  </si>
  <si>
    <t>12 M MA</t>
  </si>
  <si>
    <t>12 M Dev</t>
  </si>
  <si>
    <t>12M SE</t>
  </si>
  <si>
    <t>MAPE</t>
  </si>
  <si>
    <t>MPE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</si>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</sst>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8">
    <xf numFmtId="0" fontId="0" fillId="0" borderId="0" xfId="0"/>
    <xf numFmtId="10" fontId="0" fillId="0" borderId="0" xfId="42" applyNumberFormat="1" applyFont="1"/>
    <xf numFmtId="0" fontId="0" fillId="0" borderId="10" xfId="0" applyBorder="1"/>
    <xf numFmtId="10" fontId="0" fillId="0" borderId="10" xfId="42" applyNumberFormat="1" applyFont="1" applyBorder="1"/>
    <xf numFmtId="0" fontId="18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5DA9652-22EF-4AAF-93AC-8BC8D7FA8B57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'AirPassengers Data'!$B$1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162252445717012E-2"/>
                  <c:y val="-0.31165968888035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'AirPassengers Data'!$A$2:$A$145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'AirPassengers Data'!$B$2:$B$145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568-8021-DF0B4789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24799"/>
        <c:axId val="767436031"/>
      </c:lineChart>
      <c:catAx>
        <c:axId val="7674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6031"/>
        <c:crosses val="autoZero"/>
        <c:auto val="1"/>
        <c:lblAlgn val="ctr"/>
        <c:lblOffset val="100"/>
        <c:noMultiLvlLbl val="0"/>
      </c:catAx>
      <c:valAx>
        <c:axId val="7674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Moving Average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 MA Forecast'!$B$1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'12M MA Forecast'!$A$2:$A$157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'12M MA Forecast'!$B$2:$B$157</c:f>
              <c:numCache>
                <c:formatCode>General</c:formatCode>
                <c:ptCount val="15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5-4E08-A1F1-AEBF2FF28C55}"/>
            </c:ext>
          </c:extLst>
        </c:ser>
        <c:ser>
          <c:idx val="1"/>
          <c:order val="1"/>
          <c:tx>
            <c:strRef>
              <c:f>'12M MA Forecast'!$C$1</c:f>
              <c:strCache>
                <c:ptCount val="1"/>
                <c:pt idx="0">
                  <c:v>12 M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'12M MA Forecast'!$A$2:$A$157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'12M MA Forecast'!$C$2:$C$157</c:f>
              <c:numCache>
                <c:formatCode>General</c:formatCode>
                <c:ptCount val="156"/>
                <c:pt idx="12">
                  <c:v>126.66666666666667</c:v>
                </c:pt>
                <c:pt idx="13">
                  <c:v>126.91666666666667</c:v>
                </c:pt>
                <c:pt idx="14">
                  <c:v>127.58333333333333</c:v>
                </c:pt>
                <c:pt idx="15">
                  <c:v>128.33333333333334</c:v>
                </c:pt>
                <c:pt idx="16">
                  <c:v>128.83333333333334</c:v>
                </c:pt>
                <c:pt idx="17">
                  <c:v>129.16666666666666</c:v>
                </c:pt>
                <c:pt idx="18">
                  <c:v>130.33333333333334</c:v>
                </c:pt>
                <c:pt idx="19">
                  <c:v>132.16666666666666</c:v>
                </c:pt>
                <c:pt idx="20">
                  <c:v>134</c:v>
                </c:pt>
                <c:pt idx="21">
                  <c:v>135.83333333333334</c:v>
                </c:pt>
                <c:pt idx="22">
                  <c:v>137</c:v>
                </c:pt>
                <c:pt idx="23">
                  <c:v>137.83333333333334</c:v>
                </c:pt>
                <c:pt idx="24">
                  <c:v>139.66666666666666</c:v>
                </c:pt>
                <c:pt idx="25">
                  <c:v>142.16666666666666</c:v>
                </c:pt>
                <c:pt idx="26">
                  <c:v>144.16666666666666</c:v>
                </c:pt>
                <c:pt idx="27">
                  <c:v>147.25</c:v>
                </c:pt>
                <c:pt idx="28">
                  <c:v>149.58333333333334</c:v>
                </c:pt>
                <c:pt idx="29">
                  <c:v>153.5</c:v>
                </c:pt>
                <c:pt idx="30">
                  <c:v>155.91666666666666</c:v>
                </c:pt>
                <c:pt idx="31">
                  <c:v>158.33333333333334</c:v>
                </c:pt>
                <c:pt idx="32">
                  <c:v>160.75</c:v>
                </c:pt>
                <c:pt idx="33">
                  <c:v>162.91666666666666</c:v>
                </c:pt>
                <c:pt idx="34">
                  <c:v>165.33333333333334</c:v>
                </c:pt>
                <c:pt idx="35">
                  <c:v>168</c:v>
                </c:pt>
                <c:pt idx="36">
                  <c:v>170.16666666666666</c:v>
                </c:pt>
                <c:pt idx="37">
                  <c:v>172.33333333333334</c:v>
                </c:pt>
                <c:pt idx="38">
                  <c:v>174.83333333333334</c:v>
                </c:pt>
                <c:pt idx="39">
                  <c:v>176.08333333333334</c:v>
                </c:pt>
                <c:pt idx="40">
                  <c:v>177.58333333333334</c:v>
                </c:pt>
                <c:pt idx="41">
                  <c:v>178.5</c:v>
                </c:pt>
                <c:pt idx="42">
                  <c:v>181.83333333333334</c:v>
                </c:pt>
                <c:pt idx="43">
                  <c:v>184.41666666666666</c:v>
                </c:pt>
                <c:pt idx="44">
                  <c:v>188</c:v>
                </c:pt>
                <c:pt idx="45">
                  <c:v>190.08333333333334</c:v>
                </c:pt>
                <c:pt idx="46">
                  <c:v>192.5</c:v>
                </c:pt>
                <c:pt idx="47">
                  <c:v>194.66666666666666</c:v>
                </c:pt>
                <c:pt idx="48">
                  <c:v>197</c:v>
                </c:pt>
                <c:pt idx="49">
                  <c:v>199.08333333333334</c:v>
                </c:pt>
                <c:pt idx="50">
                  <c:v>200.41666666666666</c:v>
                </c:pt>
                <c:pt idx="51">
                  <c:v>204</c:v>
                </c:pt>
                <c:pt idx="52">
                  <c:v>208.5</c:v>
                </c:pt>
                <c:pt idx="53">
                  <c:v>212.33333333333334</c:v>
                </c:pt>
                <c:pt idx="54">
                  <c:v>214.41666666666666</c:v>
                </c:pt>
                <c:pt idx="55">
                  <c:v>217.25</c:v>
                </c:pt>
                <c:pt idx="56">
                  <c:v>219.75</c:v>
                </c:pt>
                <c:pt idx="57">
                  <c:v>222.08333333333334</c:v>
                </c:pt>
                <c:pt idx="58">
                  <c:v>223.75</c:v>
                </c:pt>
                <c:pt idx="59">
                  <c:v>224.41666666666666</c:v>
                </c:pt>
                <c:pt idx="60">
                  <c:v>225</c:v>
                </c:pt>
                <c:pt idx="61">
                  <c:v>225.66666666666666</c:v>
                </c:pt>
                <c:pt idx="62">
                  <c:v>225</c:v>
                </c:pt>
                <c:pt idx="63">
                  <c:v>224.91666666666666</c:v>
                </c:pt>
                <c:pt idx="64">
                  <c:v>224.25</c:v>
                </c:pt>
                <c:pt idx="65">
                  <c:v>224.66666666666666</c:v>
                </c:pt>
                <c:pt idx="66">
                  <c:v>226.41666666666666</c:v>
                </c:pt>
                <c:pt idx="67">
                  <c:v>229.58333333333334</c:v>
                </c:pt>
                <c:pt idx="68">
                  <c:v>231.33333333333334</c:v>
                </c:pt>
                <c:pt idx="69">
                  <c:v>233.16666666666666</c:v>
                </c:pt>
                <c:pt idx="70">
                  <c:v>234.66666666666666</c:v>
                </c:pt>
                <c:pt idx="71">
                  <c:v>236.58333333333334</c:v>
                </c:pt>
                <c:pt idx="72">
                  <c:v>238.91666666666666</c:v>
                </c:pt>
                <c:pt idx="73">
                  <c:v>242.08333333333334</c:v>
                </c:pt>
                <c:pt idx="74">
                  <c:v>245.83333333333334</c:v>
                </c:pt>
                <c:pt idx="75">
                  <c:v>248.5</c:v>
                </c:pt>
                <c:pt idx="76">
                  <c:v>252</c:v>
                </c:pt>
                <c:pt idx="77">
                  <c:v>255</c:v>
                </c:pt>
                <c:pt idx="78">
                  <c:v>259.25</c:v>
                </c:pt>
                <c:pt idx="79">
                  <c:v>264.41666666666669</c:v>
                </c:pt>
                <c:pt idx="80">
                  <c:v>268.91666666666669</c:v>
                </c:pt>
                <c:pt idx="81">
                  <c:v>273.33333333333331</c:v>
                </c:pt>
                <c:pt idx="82">
                  <c:v>277.08333333333331</c:v>
                </c:pt>
                <c:pt idx="83">
                  <c:v>279.91666666666669</c:v>
                </c:pt>
                <c:pt idx="84">
                  <c:v>284</c:v>
                </c:pt>
                <c:pt idx="85">
                  <c:v>287.5</c:v>
                </c:pt>
                <c:pt idx="86">
                  <c:v>291.16666666666669</c:v>
                </c:pt>
                <c:pt idx="87">
                  <c:v>295.33333333333331</c:v>
                </c:pt>
                <c:pt idx="88">
                  <c:v>299</c:v>
                </c:pt>
                <c:pt idx="89">
                  <c:v>303</c:v>
                </c:pt>
                <c:pt idx="90">
                  <c:v>307.91666666666669</c:v>
                </c:pt>
                <c:pt idx="91">
                  <c:v>312</c:v>
                </c:pt>
                <c:pt idx="92">
                  <c:v>316.83333333333331</c:v>
                </c:pt>
                <c:pt idx="93">
                  <c:v>320.41666666666669</c:v>
                </c:pt>
                <c:pt idx="94">
                  <c:v>323.08333333333331</c:v>
                </c:pt>
                <c:pt idx="95">
                  <c:v>325.91666666666669</c:v>
                </c:pt>
                <c:pt idx="96">
                  <c:v>328.25</c:v>
                </c:pt>
                <c:pt idx="97">
                  <c:v>330.83333333333331</c:v>
                </c:pt>
                <c:pt idx="98">
                  <c:v>332.83333333333331</c:v>
                </c:pt>
                <c:pt idx="99">
                  <c:v>336.08333333333331</c:v>
                </c:pt>
                <c:pt idx="100">
                  <c:v>339</c:v>
                </c:pt>
                <c:pt idx="101">
                  <c:v>342.08333333333331</c:v>
                </c:pt>
                <c:pt idx="102">
                  <c:v>346.08333333333331</c:v>
                </c:pt>
                <c:pt idx="103">
                  <c:v>350.41666666666669</c:v>
                </c:pt>
                <c:pt idx="104">
                  <c:v>355.58333333333331</c:v>
                </c:pt>
                <c:pt idx="105">
                  <c:v>359.66666666666669</c:v>
                </c:pt>
                <c:pt idx="106">
                  <c:v>363.08333333333331</c:v>
                </c:pt>
                <c:pt idx="107">
                  <c:v>365.91666666666669</c:v>
                </c:pt>
                <c:pt idx="108">
                  <c:v>368.41666666666669</c:v>
                </c:pt>
                <c:pt idx="109">
                  <c:v>370.5</c:v>
                </c:pt>
                <c:pt idx="110">
                  <c:v>371.91666666666669</c:v>
                </c:pt>
                <c:pt idx="111">
                  <c:v>372.41666666666669</c:v>
                </c:pt>
                <c:pt idx="112">
                  <c:v>372.41666666666669</c:v>
                </c:pt>
                <c:pt idx="113">
                  <c:v>373.08333333333331</c:v>
                </c:pt>
                <c:pt idx="114">
                  <c:v>374.16666666666669</c:v>
                </c:pt>
                <c:pt idx="115">
                  <c:v>376.33333333333331</c:v>
                </c:pt>
                <c:pt idx="116">
                  <c:v>379.5</c:v>
                </c:pt>
                <c:pt idx="117">
                  <c:v>379.5</c:v>
                </c:pt>
                <c:pt idx="118">
                  <c:v>380.5</c:v>
                </c:pt>
                <c:pt idx="119">
                  <c:v>380.91666666666669</c:v>
                </c:pt>
                <c:pt idx="120">
                  <c:v>381</c:v>
                </c:pt>
                <c:pt idx="121">
                  <c:v>382.66666666666669</c:v>
                </c:pt>
                <c:pt idx="122">
                  <c:v>384.66666666666669</c:v>
                </c:pt>
                <c:pt idx="123">
                  <c:v>388.33333333333331</c:v>
                </c:pt>
                <c:pt idx="124">
                  <c:v>392.33333333333331</c:v>
                </c:pt>
                <c:pt idx="125">
                  <c:v>397.08333333333331</c:v>
                </c:pt>
                <c:pt idx="126">
                  <c:v>400.16666666666669</c:v>
                </c:pt>
                <c:pt idx="127">
                  <c:v>404.91666666666669</c:v>
                </c:pt>
                <c:pt idx="128">
                  <c:v>409.41666666666669</c:v>
                </c:pt>
                <c:pt idx="129">
                  <c:v>414.33333333333331</c:v>
                </c:pt>
                <c:pt idx="130">
                  <c:v>418.33333333333331</c:v>
                </c:pt>
                <c:pt idx="131">
                  <c:v>422.66666666666669</c:v>
                </c:pt>
                <c:pt idx="132">
                  <c:v>428.33333333333331</c:v>
                </c:pt>
                <c:pt idx="133">
                  <c:v>433.08333333333331</c:v>
                </c:pt>
                <c:pt idx="134">
                  <c:v>437.16666666666669</c:v>
                </c:pt>
                <c:pt idx="135">
                  <c:v>438.25</c:v>
                </c:pt>
                <c:pt idx="136">
                  <c:v>443.66666666666669</c:v>
                </c:pt>
                <c:pt idx="137">
                  <c:v>448</c:v>
                </c:pt>
                <c:pt idx="138">
                  <c:v>453.25</c:v>
                </c:pt>
                <c:pt idx="139">
                  <c:v>459.41666666666669</c:v>
                </c:pt>
                <c:pt idx="140">
                  <c:v>463.33333333333331</c:v>
                </c:pt>
                <c:pt idx="141">
                  <c:v>467.08333333333331</c:v>
                </c:pt>
                <c:pt idx="142">
                  <c:v>471.58333333333331</c:v>
                </c:pt>
                <c:pt idx="143">
                  <c:v>473.91666666666669</c:v>
                </c:pt>
                <c:pt idx="144">
                  <c:v>476.16666666666669</c:v>
                </c:pt>
                <c:pt idx="145">
                  <c:v>481.54545454545456</c:v>
                </c:pt>
                <c:pt idx="146">
                  <c:v>490.6</c:v>
                </c:pt>
                <c:pt idx="147">
                  <c:v>498.55555555555554</c:v>
                </c:pt>
                <c:pt idx="148">
                  <c:v>503.25</c:v>
                </c:pt>
                <c:pt idx="149">
                  <c:v>507.71428571428572</c:v>
                </c:pt>
                <c:pt idx="150">
                  <c:v>503.16666666666669</c:v>
                </c:pt>
                <c:pt idx="151">
                  <c:v>479.4</c:v>
                </c:pt>
                <c:pt idx="152">
                  <c:v>447.75</c:v>
                </c:pt>
                <c:pt idx="153">
                  <c:v>427.66666666666669</c:v>
                </c:pt>
                <c:pt idx="154">
                  <c:v>411</c:v>
                </c:pt>
                <c:pt idx="155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5-4E08-A1F1-AEBF2FF2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36816"/>
        <c:axId val="994047632"/>
      </c:lineChart>
      <c:catAx>
        <c:axId val="9940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47632"/>
        <c:crosses val="autoZero"/>
        <c:auto val="1"/>
        <c:lblAlgn val="ctr"/>
        <c:lblOffset val="100"/>
        <c:noMultiLvlLbl val="0"/>
      </c:catAx>
      <c:valAx>
        <c:axId val="994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Index Forecast'!$B$1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Index Forecast'!$A$2:$A$157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'Seasonal Index Forecast'!$B$2:$B$157</c:f>
              <c:numCache>
                <c:formatCode>General</c:formatCode>
                <c:ptCount val="15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D-4829-BF61-2B3EDCAA741C}"/>
            </c:ext>
          </c:extLst>
        </c:ser>
        <c:ser>
          <c:idx val="1"/>
          <c:order val="1"/>
          <c:tx>
            <c:strRef>
              <c:f>'Seasonal Index Forecast'!$C$1</c:f>
              <c:strCache>
                <c:ptCount val="1"/>
                <c:pt idx="0">
                  <c:v>Deseasonalized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'Seasonal Index Forecast'!$A$2:$A$157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'Seasonal Index Forecast'!$C$2:$C$157</c:f>
              <c:numCache>
                <c:formatCode>General</c:formatCode>
                <c:ptCount val="156"/>
                <c:pt idx="0">
                  <c:v>133.34564831261102</c:v>
                </c:pt>
                <c:pt idx="1">
                  <c:v>140.38942137025205</c:v>
                </c:pt>
                <c:pt idx="2">
                  <c:v>138.94409547738695</c:v>
                </c:pt>
                <c:pt idx="3">
                  <c:v>137.99664857963614</c:v>
                </c:pt>
                <c:pt idx="4">
                  <c:v>124.47252915899327</c:v>
                </c:pt>
                <c:pt idx="5">
                  <c:v>124.53963666391412</c:v>
                </c:pt>
                <c:pt idx="6">
                  <c:v>123.17407499379193</c:v>
                </c:pt>
                <c:pt idx="7">
                  <c:v>119.52337349397591</c:v>
                </c:pt>
                <c:pt idx="8">
                  <c:v>121.90532227868417</c:v>
                </c:pt>
                <c:pt idx="9">
                  <c:v>118.31162859685553</c:v>
                </c:pt>
                <c:pt idx="10">
                  <c:v>118.03454114459872</c:v>
                </c:pt>
                <c:pt idx="11">
                  <c:v>126.02836201402167</c:v>
                </c:pt>
                <c:pt idx="12">
                  <c:v>136.91740674955597</c:v>
                </c:pt>
                <c:pt idx="13">
                  <c:v>149.90734824281151</c:v>
                </c:pt>
                <c:pt idx="14">
                  <c:v>148.41755653266333</c:v>
                </c:pt>
                <c:pt idx="15">
                  <c:v>144.41509735078202</c:v>
                </c:pt>
                <c:pt idx="16">
                  <c:v>128.58732351135669</c:v>
                </c:pt>
                <c:pt idx="17">
                  <c:v>137.45485824387561</c:v>
                </c:pt>
                <c:pt idx="18">
                  <c:v>141.48373479016641</c:v>
                </c:pt>
                <c:pt idx="19">
                  <c:v>137.29036144578313</c:v>
                </c:pt>
                <c:pt idx="20">
                  <c:v>141.62530088258896</c:v>
                </c:pt>
                <c:pt idx="21">
                  <c:v>132.23064372589735</c:v>
                </c:pt>
                <c:pt idx="22">
                  <c:v>129.3840162546563</c:v>
                </c:pt>
                <c:pt idx="23">
                  <c:v>149.52517527087318</c:v>
                </c:pt>
                <c:pt idx="24">
                  <c:v>172.63499111900535</c:v>
                </c:pt>
                <c:pt idx="25">
                  <c:v>178.46112886048988</c:v>
                </c:pt>
                <c:pt idx="26">
                  <c:v>187.36400753768848</c:v>
                </c:pt>
                <c:pt idx="27">
                  <c:v>174.36785828279605</c:v>
                </c:pt>
                <c:pt idx="28">
                  <c:v>176.93615715162679</c:v>
                </c:pt>
                <c:pt idx="29">
                  <c:v>164.20781723093862</c:v>
                </c:pt>
                <c:pt idx="30">
                  <c:v>165.61919543084184</c:v>
                </c:pt>
                <c:pt idx="31">
                  <c:v>160.71048192771084</c:v>
                </c:pt>
                <c:pt idx="32">
                  <c:v>164.93073014174917</c:v>
                </c:pt>
                <c:pt idx="33">
                  <c:v>161.06288935034115</c:v>
                </c:pt>
                <c:pt idx="34">
                  <c:v>165.7023366068405</c:v>
                </c:pt>
                <c:pt idx="35">
                  <c:v>177.29413639260676</c:v>
                </c:pt>
                <c:pt idx="36">
                  <c:v>203.59023090586149</c:v>
                </c:pt>
                <c:pt idx="37">
                  <c:v>214.15335463258785</c:v>
                </c:pt>
                <c:pt idx="38">
                  <c:v>203.15310929648243</c:v>
                </c:pt>
                <c:pt idx="39">
                  <c:v>193.62320459623365</c:v>
                </c:pt>
                <c:pt idx="40">
                  <c:v>188.25184162062618</c:v>
                </c:pt>
                <c:pt idx="41">
                  <c:v>201.10845031654281</c:v>
                </c:pt>
                <c:pt idx="42">
                  <c:v>191.41917059846043</c:v>
                </c:pt>
                <c:pt idx="43">
                  <c:v>195.43686746987953</c:v>
                </c:pt>
                <c:pt idx="44">
                  <c:v>187.33979673709553</c:v>
                </c:pt>
                <c:pt idx="45">
                  <c:v>189.89513497478492</c:v>
                </c:pt>
                <c:pt idx="46">
                  <c:v>195.21097189299019</c:v>
                </c:pt>
                <c:pt idx="47">
                  <c:v>207.19917144678141</c:v>
                </c:pt>
                <c:pt idx="48">
                  <c:v>233.3548845470693</c:v>
                </c:pt>
                <c:pt idx="49">
                  <c:v>233.18920837770679</c:v>
                </c:pt>
                <c:pt idx="50">
                  <c:v>248.41520100502515</c:v>
                </c:pt>
                <c:pt idx="51">
                  <c:v>251.38924353654647</c:v>
                </c:pt>
                <c:pt idx="52">
                  <c:v>235.57197667280542</c:v>
                </c:pt>
                <c:pt idx="53">
                  <c:v>224.17134599504544</c:v>
                </c:pt>
                <c:pt idx="54">
                  <c:v>219.71591755649371</c:v>
                </c:pt>
                <c:pt idx="55">
                  <c:v>219.66457831325303</c:v>
                </c:pt>
                <c:pt idx="56">
                  <c:v>212.43795132388342</c:v>
                </c:pt>
                <c:pt idx="57">
                  <c:v>209.77944230198756</c:v>
                </c:pt>
                <c:pt idx="58">
                  <c:v>204.29055198103626</c:v>
                </c:pt>
                <c:pt idx="59">
                  <c:v>214.67543021032506</c:v>
                </c:pt>
                <c:pt idx="60">
                  <c:v>242.87957371225579</c:v>
                </c:pt>
                <c:pt idx="61">
                  <c:v>223.67128150514733</c:v>
                </c:pt>
                <c:pt idx="62">
                  <c:v>247.36259422110555</c:v>
                </c:pt>
                <c:pt idx="63">
                  <c:v>242.83131184168531</c:v>
                </c:pt>
                <c:pt idx="64">
                  <c:v>240.7154696132597</c:v>
                </c:pt>
                <c:pt idx="65">
                  <c:v>243.54417836498763</c:v>
                </c:pt>
                <c:pt idx="66">
                  <c:v>251.34169356841326</c:v>
                </c:pt>
                <c:pt idx="67">
                  <c:v>236.62397590361448</c:v>
                </c:pt>
                <c:pt idx="68">
                  <c:v>232.15792992778822</c:v>
                </c:pt>
                <c:pt idx="69">
                  <c:v>227.67531889646989</c:v>
                </c:pt>
                <c:pt idx="70">
                  <c:v>230.39434473416867</c:v>
                </c:pt>
                <c:pt idx="71">
                  <c:v>244.58046526449968</c:v>
                </c:pt>
                <c:pt idx="72">
                  <c:v>288.12184724689166</c:v>
                </c:pt>
                <c:pt idx="73">
                  <c:v>277.20962016329429</c:v>
                </c:pt>
                <c:pt idx="74">
                  <c:v>281.04601130653271</c:v>
                </c:pt>
                <c:pt idx="75">
                  <c:v>287.76045323970641</c:v>
                </c:pt>
                <c:pt idx="76">
                  <c:v>277.74861878453044</c:v>
                </c:pt>
                <c:pt idx="77">
                  <c:v>290.59248554913296</c:v>
                </c:pt>
                <c:pt idx="78">
                  <c:v>302.9416439036504</c:v>
                </c:pt>
                <c:pt idx="79">
                  <c:v>280.23385542168677</c:v>
                </c:pt>
                <c:pt idx="80">
                  <c:v>279.66515110992248</c:v>
                </c:pt>
                <c:pt idx="81">
                  <c:v>272.41501038267575</c:v>
                </c:pt>
                <c:pt idx="82">
                  <c:v>268.9825601083644</c:v>
                </c:pt>
                <c:pt idx="83">
                  <c:v>296.91427660930532</c:v>
                </c:pt>
                <c:pt idx="84">
                  <c:v>338.1264653641208</c:v>
                </c:pt>
                <c:pt idx="85">
                  <c:v>329.55821796237132</c:v>
                </c:pt>
                <c:pt idx="86">
                  <c:v>333.67635050251261</c:v>
                </c:pt>
                <c:pt idx="87">
                  <c:v>334.82907756144272</c:v>
                </c:pt>
                <c:pt idx="88">
                  <c:v>327.1261510128914</c:v>
                </c:pt>
                <c:pt idx="89">
                  <c:v>345.02091935039914</c:v>
                </c:pt>
                <c:pt idx="90">
                  <c:v>343.72224981375717</c:v>
                </c:pt>
                <c:pt idx="91">
                  <c:v>327.07409638554219</c:v>
                </c:pt>
                <c:pt idx="92">
                  <c:v>318.20874565391824</c:v>
                </c:pt>
                <c:pt idx="93">
                  <c:v>304.22990210619997</c:v>
                </c:pt>
                <c:pt idx="94">
                  <c:v>307.57077548256012</c:v>
                </c:pt>
                <c:pt idx="95">
                  <c:v>326.81931166347994</c:v>
                </c:pt>
                <c:pt idx="96">
                  <c:v>375.03463587921851</c:v>
                </c:pt>
                <c:pt idx="97">
                  <c:v>358.11199858004971</c:v>
                </c:pt>
                <c:pt idx="98">
                  <c:v>374.72801507537696</c:v>
                </c:pt>
                <c:pt idx="99">
                  <c:v>372.27002872646028</c:v>
                </c:pt>
                <c:pt idx="100">
                  <c:v>365.18799877225297</c:v>
                </c:pt>
                <c:pt idx="101">
                  <c:v>389.30167905312419</c:v>
                </c:pt>
                <c:pt idx="102">
                  <c:v>386.9996275142787</c:v>
                </c:pt>
                <c:pt idx="103">
                  <c:v>377.14469879518077</c:v>
                </c:pt>
                <c:pt idx="104">
                  <c:v>362.13051618079709</c:v>
                </c:pt>
                <c:pt idx="105">
                  <c:v>344.99273212696528</c:v>
                </c:pt>
                <c:pt idx="106">
                  <c:v>346.15899085675585</c:v>
                </c:pt>
                <c:pt idx="107">
                  <c:v>358.86042065009559</c:v>
                </c:pt>
                <c:pt idx="108">
                  <c:v>404.79928952042633</c:v>
                </c:pt>
                <c:pt idx="109">
                  <c:v>378.33759318423853</c:v>
                </c:pt>
                <c:pt idx="110">
                  <c:v>381.0436557788945</c:v>
                </c:pt>
                <c:pt idx="111">
                  <c:v>372.27002872646028</c:v>
                </c:pt>
                <c:pt idx="112">
                  <c:v>373.4175874769798</c:v>
                </c:pt>
                <c:pt idx="113">
                  <c:v>401.29438480594553</c:v>
                </c:pt>
                <c:pt idx="114">
                  <c:v>408.63831636453943</c:v>
                </c:pt>
                <c:pt idx="115">
                  <c:v>407.83313253012051</c:v>
                </c:pt>
                <c:pt idx="116">
                  <c:v>362.13051618079709</c:v>
                </c:pt>
                <c:pt idx="117">
                  <c:v>356.92331652328687</c:v>
                </c:pt>
                <c:pt idx="118">
                  <c:v>351.83372841178465</c:v>
                </c:pt>
                <c:pt idx="119">
                  <c:v>359.92845761631611</c:v>
                </c:pt>
                <c:pt idx="120">
                  <c:v>428.6110124333926</c:v>
                </c:pt>
                <c:pt idx="121">
                  <c:v>406.89137380191693</c:v>
                </c:pt>
                <c:pt idx="122">
                  <c:v>427.35835427135686</c:v>
                </c:pt>
                <c:pt idx="123">
                  <c:v>423.61761889562723</c:v>
                </c:pt>
                <c:pt idx="124">
                  <c:v>432.05340699815844</c:v>
                </c:pt>
                <c:pt idx="125">
                  <c:v>435.42747041012939</c:v>
                </c:pt>
                <c:pt idx="126">
                  <c:v>456.07698038241875</c:v>
                </c:pt>
                <c:pt idx="127">
                  <c:v>451.44301204819283</c:v>
                </c:pt>
                <c:pt idx="128">
                  <c:v>415.01591334581445</c:v>
                </c:pt>
                <c:pt idx="129">
                  <c:v>404.64565410857313</c:v>
                </c:pt>
                <c:pt idx="130">
                  <c:v>410.85099898408401</c:v>
                </c:pt>
                <c:pt idx="131">
                  <c:v>432.55497131931168</c:v>
                </c:pt>
                <c:pt idx="132">
                  <c:v>496.47442273534642</c:v>
                </c:pt>
                <c:pt idx="133">
                  <c:v>465.18867589634363</c:v>
                </c:pt>
                <c:pt idx="134">
                  <c:v>441.04224246231161</c:v>
                </c:pt>
                <c:pt idx="135">
                  <c:v>493.15081391637415</c:v>
                </c:pt>
                <c:pt idx="136">
                  <c:v>485.54573357888279</c:v>
                </c:pt>
                <c:pt idx="137">
                  <c:v>493.54596751995598</c:v>
                </c:pt>
                <c:pt idx="138">
                  <c:v>517.66401787931477</c:v>
                </c:pt>
                <c:pt idx="139">
                  <c:v>489.39975903614459</c:v>
                </c:pt>
                <c:pt idx="140">
                  <c:v>455.35223321743791</c:v>
                </c:pt>
                <c:pt idx="141">
                  <c:v>458.33328389202018</c:v>
                </c:pt>
                <c:pt idx="142">
                  <c:v>442.62952929224519</c:v>
                </c:pt>
                <c:pt idx="143">
                  <c:v>461.39196940726578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D-4829-BF61-2B3EDCAA741C}"/>
            </c:ext>
          </c:extLst>
        </c:ser>
        <c:ser>
          <c:idx val="2"/>
          <c:order val="2"/>
          <c:tx>
            <c:strRef>
              <c:f>'Seasonal Index Forecast'!$D$1</c:f>
              <c:strCache>
                <c:ptCount val="1"/>
                <c:pt idx="0">
                  <c:v>12M MA deseasonalized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'Seasonal Index Forecast'!$A$2:$A$157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'Seasonal Index Forecast'!$D$2:$D$157</c:f>
              <c:numCache>
                <c:formatCode>General</c:formatCode>
                <c:ptCount val="156"/>
                <c:pt idx="12">
                  <c:v>127.22210684039349</c:v>
                </c:pt>
                <c:pt idx="13">
                  <c:v>127.51975337680555</c:v>
                </c:pt>
                <c:pt idx="14">
                  <c:v>128.31291394951882</c:v>
                </c:pt>
                <c:pt idx="15">
                  <c:v>129.10236903745854</c:v>
                </c:pt>
                <c:pt idx="16">
                  <c:v>129.63723976838733</c:v>
                </c:pt>
                <c:pt idx="17">
                  <c:v>129.98013929775098</c:v>
                </c:pt>
                <c:pt idx="18">
                  <c:v>131.05640776274777</c:v>
                </c:pt>
                <c:pt idx="19">
                  <c:v>132.58221274577897</c:v>
                </c:pt>
                <c:pt idx="20">
                  <c:v>134.06279507509623</c:v>
                </c:pt>
                <c:pt idx="21">
                  <c:v>135.70612662542166</c:v>
                </c:pt>
                <c:pt idx="22">
                  <c:v>136.86604455284177</c:v>
                </c:pt>
                <c:pt idx="23">
                  <c:v>137.81183414534658</c:v>
                </c:pt>
                <c:pt idx="24">
                  <c:v>139.76990191675088</c:v>
                </c:pt>
                <c:pt idx="25">
                  <c:v>142.74636728087162</c:v>
                </c:pt>
                <c:pt idx="26">
                  <c:v>145.12584899901148</c:v>
                </c:pt>
                <c:pt idx="27">
                  <c:v>148.37138658276359</c:v>
                </c:pt>
                <c:pt idx="28">
                  <c:v>150.86744999376478</c:v>
                </c:pt>
                <c:pt idx="29">
                  <c:v>154.89651946378729</c:v>
                </c:pt>
                <c:pt idx="30">
                  <c:v>157.12593271270921</c:v>
                </c:pt>
                <c:pt idx="31">
                  <c:v>159.13722109943217</c:v>
                </c:pt>
                <c:pt idx="32">
                  <c:v>161.08889780625947</c:v>
                </c:pt>
                <c:pt idx="33">
                  <c:v>163.03101691118948</c:v>
                </c:pt>
                <c:pt idx="34">
                  <c:v>165.4337040465598</c:v>
                </c:pt>
                <c:pt idx="35">
                  <c:v>168.46023074257516</c:v>
                </c:pt>
                <c:pt idx="36">
                  <c:v>170.77431083605293</c:v>
                </c:pt>
                <c:pt idx="37">
                  <c:v>173.35391415162428</c:v>
                </c:pt>
                <c:pt idx="38">
                  <c:v>176.32826629929914</c:v>
                </c:pt>
                <c:pt idx="39">
                  <c:v>177.64402477919865</c:v>
                </c:pt>
                <c:pt idx="40">
                  <c:v>179.24863697198509</c:v>
                </c:pt>
                <c:pt idx="41">
                  <c:v>180.19161067773504</c:v>
                </c:pt>
                <c:pt idx="42">
                  <c:v>183.26666343486872</c:v>
                </c:pt>
                <c:pt idx="43">
                  <c:v>185.41666136550361</c:v>
                </c:pt>
                <c:pt idx="44">
                  <c:v>188.31052682735097</c:v>
                </c:pt>
                <c:pt idx="45">
                  <c:v>190.17794904362987</c:v>
                </c:pt>
                <c:pt idx="46">
                  <c:v>192.58063617900018</c:v>
                </c:pt>
                <c:pt idx="47">
                  <c:v>195.03968911951264</c:v>
                </c:pt>
                <c:pt idx="48">
                  <c:v>197.53177537402721</c:v>
                </c:pt>
                <c:pt idx="49">
                  <c:v>200.01216317746116</c:v>
                </c:pt>
                <c:pt idx="50">
                  <c:v>201.59848432288769</c:v>
                </c:pt>
                <c:pt idx="51">
                  <c:v>205.37032529859962</c:v>
                </c:pt>
                <c:pt idx="52">
                  <c:v>210.18416187695905</c:v>
                </c:pt>
                <c:pt idx="53">
                  <c:v>214.12750646464065</c:v>
                </c:pt>
                <c:pt idx="54">
                  <c:v>216.04941443784921</c:v>
                </c:pt>
                <c:pt idx="55">
                  <c:v>218.40747668435202</c:v>
                </c:pt>
                <c:pt idx="56">
                  <c:v>220.42645258796645</c:v>
                </c:pt>
                <c:pt idx="57">
                  <c:v>222.51796547019876</c:v>
                </c:pt>
                <c:pt idx="58">
                  <c:v>224.174991080799</c:v>
                </c:pt>
                <c:pt idx="59">
                  <c:v>224.93162275480279</c:v>
                </c:pt>
                <c:pt idx="60">
                  <c:v>225.55464431843146</c:v>
                </c:pt>
                <c:pt idx="61">
                  <c:v>226.34836841553033</c:v>
                </c:pt>
                <c:pt idx="62">
                  <c:v>225.55520784281705</c:v>
                </c:pt>
                <c:pt idx="63">
                  <c:v>225.46749061082377</c:v>
                </c:pt>
                <c:pt idx="64">
                  <c:v>224.75432963625198</c:v>
                </c:pt>
                <c:pt idx="65">
                  <c:v>225.18295404795651</c:v>
                </c:pt>
                <c:pt idx="66">
                  <c:v>226.79735674545168</c:v>
                </c:pt>
                <c:pt idx="67">
                  <c:v>229.43283807977832</c:v>
                </c:pt>
                <c:pt idx="68">
                  <c:v>230.84612121230842</c:v>
                </c:pt>
                <c:pt idx="69">
                  <c:v>232.48945276263385</c:v>
                </c:pt>
                <c:pt idx="70">
                  <c:v>233.98077581217402</c:v>
                </c:pt>
                <c:pt idx="71">
                  <c:v>236.15609187493507</c:v>
                </c:pt>
                <c:pt idx="72">
                  <c:v>238.64817812944963</c:v>
                </c:pt>
                <c:pt idx="73">
                  <c:v>242.41836759066928</c:v>
                </c:pt>
                <c:pt idx="74">
                  <c:v>246.87989581218156</c:v>
                </c:pt>
                <c:pt idx="75">
                  <c:v>249.68684723596718</c:v>
                </c:pt>
                <c:pt idx="76">
                  <c:v>253.43094235246892</c:v>
                </c:pt>
                <c:pt idx="77">
                  <c:v>256.5170381167415</c:v>
                </c:pt>
                <c:pt idx="78">
                  <c:v>260.43773038208695</c:v>
                </c:pt>
                <c:pt idx="79">
                  <c:v>264.73772624335669</c:v>
                </c:pt>
                <c:pt idx="80">
                  <c:v>268.3718828698627</c:v>
                </c:pt>
                <c:pt idx="81">
                  <c:v>272.33081796837388</c:v>
                </c:pt>
                <c:pt idx="82">
                  <c:v>276.05912559222435</c:v>
                </c:pt>
                <c:pt idx="83">
                  <c:v>279.27481020674065</c:v>
                </c:pt>
                <c:pt idx="84">
                  <c:v>283.63596115214119</c:v>
                </c:pt>
                <c:pt idx="85">
                  <c:v>287.80301266191026</c:v>
                </c:pt>
                <c:pt idx="86">
                  <c:v>292.16539581183326</c:v>
                </c:pt>
                <c:pt idx="87">
                  <c:v>296.55125741149828</c:v>
                </c:pt>
                <c:pt idx="88">
                  <c:v>300.47364277164291</c:v>
                </c:pt>
                <c:pt idx="89">
                  <c:v>304.58843712400642</c:v>
                </c:pt>
                <c:pt idx="90">
                  <c:v>309.1241399407786</c:v>
                </c:pt>
                <c:pt idx="91">
                  <c:v>312.52252376662085</c:v>
                </c:pt>
                <c:pt idx="92">
                  <c:v>316.42587718027545</c:v>
                </c:pt>
                <c:pt idx="93">
                  <c:v>319.6378433922751</c:v>
                </c:pt>
                <c:pt idx="94">
                  <c:v>322.28908436923547</c:v>
                </c:pt>
                <c:pt idx="95">
                  <c:v>325.50476898375177</c:v>
                </c:pt>
                <c:pt idx="96">
                  <c:v>327.99685523826633</c:v>
                </c:pt>
                <c:pt idx="97">
                  <c:v>331.07253611452444</c:v>
                </c:pt>
                <c:pt idx="98">
                  <c:v>333.4520178326643</c:v>
                </c:pt>
                <c:pt idx="99">
                  <c:v>336.872989880403</c:v>
                </c:pt>
                <c:pt idx="100">
                  <c:v>339.99306914415439</c:v>
                </c:pt>
                <c:pt idx="101">
                  <c:v>343.16488979076786</c:v>
                </c:pt>
                <c:pt idx="102">
                  <c:v>346.85495309932838</c:v>
                </c:pt>
                <c:pt idx="103">
                  <c:v>350.46140124103846</c:v>
                </c:pt>
                <c:pt idx="104">
                  <c:v>354.63395144184165</c:v>
                </c:pt>
                <c:pt idx="105">
                  <c:v>358.29409898574835</c:v>
                </c:pt>
                <c:pt idx="106">
                  <c:v>361.69100148747879</c:v>
                </c:pt>
                <c:pt idx="107">
                  <c:v>364.90668610199504</c:v>
                </c:pt>
                <c:pt idx="108">
                  <c:v>367.5767785175463</c:v>
                </c:pt>
                <c:pt idx="109">
                  <c:v>370.05716632098029</c:v>
                </c:pt>
                <c:pt idx="110">
                  <c:v>371.74263253799603</c:v>
                </c:pt>
                <c:pt idx="111">
                  <c:v>372.26893592995583</c:v>
                </c:pt>
                <c:pt idx="112">
                  <c:v>372.26893592995583</c:v>
                </c:pt>
                <c:pt idx="113">
                  <c:v>372.95473498868301</c:v>
                </c:pt>
                <c:pt idx="114">
                  <c:v>373.95412713475145</c:v>
                </c:pt>
                <c:pt idx="115">
                  <c:v>375.75735120560654</c:v>
                </c:pt>
                <c:pt idx="116">
                  <c:v>378.31472068351815</c:v>
                </c:pt>
                <c:pt idx="117">
                  <c:v>378.31472068351815</c:v>
                </c:pt>
                <c:pt idx="118">
                  <c:v>379.30893604987841</c:v>
                </c:pt>
                <c:pt idx="119">
                  <c:v>379.78183084613079</c:v>
                </c:pt>
                <c:pt idx="120">
                  <c:v>379.87083392664914</c:v>
                </c:pt>
                <c:pt idx="121">
                  <c:v>381.8551441693964</c:v>
                </c:pt>
                <c:pt idx="122">
                  <c:v>384.2346258875362</c:v>
                </c:pt>
                <c:pt idx="123">
                  <c:v>388.09418409524142</c:v>
                </c:pt>
                <c:pt idx="124">
                  <c:v>392.373149942672</c:v>
                </c:pt>
                <c:pt idx="125">
                  <c:v>397.2594682361036</c:v>
                </c:pt>
                <c:pt idx="126">
                  <c:v>400.10389203645218</c:v>
                </c:pt>
                <c:pt idx="127">
                  <c:v>404.05711403794209</c:v>
                </c:pt>
                <c:pt idx="128">
                  <c:v>407.69127066444821</c:v>
                </c:pt>
                <c:pt idx="129">
                  <c:v>412.09838709486627</c:v>
                </c:pt>
                <c:pt idx="130">
                  <c:v>416.07524856030676</c:v>
                </c:pt>
                <c:pt idx="131">
                  <c:v>420.99335444133175</c:v>
                </c:pt>
                <c:pt idx="132">
                  <c:v>427.04556391658139</c:v>
                </c:pt>
                <c:pt idx="133">
                  <c:v>432.70084810841081</c:v>
                </c:pt>
                <c:pt idx="134">
                  <c:v>437.55895661627983</c:v>
                </c:pt>
                <c:pt idx="135">
                  <c:v>438.6992806321926</c:v>
                </c:pt>
                <c:pt idx="136">
                  <c:v>444.49371355058821</c:v>
                </c:pt>
                <c:pt idx="137">
                  <c:v>448.95140743231519</c:v>
                </c:pt>
                <c:pt idx="138">
                  <c:v>453.79461552480075</c:v>
                </c:pt>
                <c:pt idx="139">
                  <c:v>458.9268686495422</c:v>
                </c:pt>
                <c:pt idx="140">
                  <c:v>462.08993089853811</c:v>
                </c:pt>
                <c:pt idx="141">
                  <c:v>465.45129088784006</c:v>
                </c:pt>
                <c:pt idx="142">
                  <c:v>469.92526003646066</c:v>
                </c:pt>
                <c:pt idx="143">
                  <c:v>472.57347089547403</c:v>
                </c:pt>
                <c:pt idx="144">
                  <c:v>396.92505462352955</c:v>
                </c:pt>
                <c:pt idx="145">
                  <c:v>397.20706176713423</c:v>
                </c:pt>
                <c:pt idx="146">
                  <c:v>448.95537261858544</c:v>
                </c:pt>
                <c:pt idx="147">
                  <c:v>441.76419045666717</c:v>
                </c:pt>
                <c:pt idx="148">
                  <c:v>459.38963693195711</c:v>
                </c:pt>
                <c:pt idx="149">
                  <c:v>512.26597635782696</c:v>
                </c:pt>
                <c:pt idx="150">
                  <c:v>567.82138364794082</c:v>
                </c:pt>
                <c:pt idx="151">
                  <c:v>585.16482297962614</c:v>
                </c:pt>
                <c:pt idx="152">
                  <c:v>527.21235496887277</c:v>
                </c:pt>
                <c:pt idx="153">
                  <c:v>475.32304054561928</c:v>
                </c:pt>
                <c:pt idx="154">
                  <c:v>416.38354753224962</c:v>
                </c:pt>
                <c:pt idx="155">
                  <c:v>442.46920831567877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D-4829-BF61-2B3EDCAA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716384"/>
        <c:axId val="1270716800"/>
      </c:lineChart>
      <c:catAx>
        <c:axId val="12707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16800"/>
        <c:crosses val="autoZero"/>
        <c:auto val="1"/>
        <c:lblAlgn val="ctr"/>
        <c:lblOffset val="100"/>
        <c:noMultiLvlLbl val="0"/>
      </c:catAx>
      <c:valAx>
        <c:axId val="12707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31750</xdr:rowOff>
    </xdr:from>
    <xdr:to>
      <xdr:col>18</xdr:col>
      <xdr:colOff>539750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84E63-FC5B-CCA8-3B77-31A908DF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0</xdr:rowOff>
    </xdr:from>
    <xdr:to>
      <xdr:col>21</xdr:col>
      <xdr:colOff>82550</xdr:colOff>
      <xdr:row>35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28040-AB1B-A3B5-B631-AC6EEB675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263524</xdr:colOff>
      <xdr:row>15</xdr:row>
      <xdr:rowOff>50800</xdr:rowOff>
    </xdr:from>
    <xdr:to>
      <xdr:col>19</xdr:col>
      <xdr:colOff>495300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CDEA8-BC57-9205-2668-C86484DA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workbookViewId="0">
      <selection activeCell="U6" sqref="U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112</v>
      </c>
    </row>
    <row r="3" spans="1:2" x14ac:dyDescent="0.35">
      <c r="A3" t="s">
        <v>3</v>
      </c>
      <c r="B3">
        <v>118</v>
      </c>
    </row>
    <row r="4" spans="1:2" x14ac:dyDescent="0.35">
      <c r="A4" t="s">
        <v>4</v>
      </c>
      <c r="B4">
        <v>132</v>
      </c>
    </row>
    <row r="5" spans="1:2" x14ac:dyDescent="0.35">
      <c r="A5" t="s">
        <v>5</v>
      </c>
      <c r="B5">
        <v>129</v>
      </c>
    </row>
    <row r="6" spans="1:2" x14ac:dyDescent="0.35">
      <c r="A6" t="s">
        <v>6</v>
      </c>
      <c r="B6">
        <v>121</v>
      </c>
    </row>
    <row r="7" spans="1:2" x14ac:dyDescent="0.35">
      <c r="A7" t="s">
        <v>7</v>
      </c>
      <c r="B7">
        <v>135</v>
      </c>
    </row>
    <row r="8" spans="1:2" x14ac:dyDescent="0.35">
      <c r="A8" t="s">
        <v>8</v>
      </c>
      <c r="B8">
        <v>148</v>
      </c>
    </row>
    <row r="9" spans="1:2" x14ac:dyDescent="0.35">
      <c r="A9" t="s">
        <v>9</v>
      </c>
      <c r="B9">
        <v>148</v>
      </c>
    </row>
    <row r="10" spans="1:2" x14ac:dyDescent="0.35">
      <c r="A10" t="s">
        <v>10</v>
      </c>
      <c r="B10">
        <v>136</v>
      </c>
    </row>
    <row r="11" spans="1:2" x14ac:dyDescent="0.35">
      <c r="A11" t="s">
        <v>11</v>
      </c>
      <c r="B11">
        <v>119</v>
      </c>
    </row>
    <row r="12" spans="1:2" x14ac:dyDescent="0.35">
      <c r="A12" t="s">
        <v>12</v>
      </c>
      <c r="B12">
        <v>104</v>
      </c>
    </row>
    <row r="13" spans="1:2" x14ac:dyDescent="0.35">
      <c r="A13" t="s">
        <v>13</v>
      </c>
      <c r="B13">
        <v>118</v>
      </c>
    </row>
    <row r="14" spans="1:2" x14ac:dyDescent="0.35">
      <c r="A14" t="s">
        <v>14</v>
      </c>
      <c r="B14">
        <v>115</v>
      </c>
    </row>
    <row r="15" spans="1:2" x14ac:dyDescent="0.35">
      <c r="A15" t="s">
        <v>15</v>
      </c>
      <c r="B15">
        <v>126</v>
      </c>
    </row>
    <row r="16" spans="1:2" x14ac:dyDescent="0.35">
      <c r="A16" t="s">
        <v>16</v>
      </c>
      <c r="B16">
        <v>141</v>
      </c>
    </row>
    <row r="17" spans="1:2" x14ac:dyDescent="0.35">
      <c r="A17" t="s">
        <v>17</v>
      </c>
      <c r="B17">
        <v>135</v>
      </c>
    </row>
    <row r="18" spans="1:2" x14ac:dyDescent="0.35">
      <c r="A18" t="s">
        <v>18</v>
      </c>
      <c r="B18">
        <v>125</v>
      </c>
    </row>
    <row r="19" spans="1:2" x14ac:dyDescent="0.35">
      <c r="A19" t="s">
        <v>19</v>
      </c>
      <c r="B19">
        <v>149</v>
      </c>
    </row>
    <row r="20" spans="1:2" x14ac:dyDescent="0.35">
      <c r="A20" t="s">
        <v>20</v>
      </c>
      <c r="B20">
        <v>170</v>
      </c>
    </row>
    <row r="21" spans="1:2" x14ac:dyDescent="0.35">
      <c r="A21" t="s">
        <v>21</v>
      </c>
      <c r="B21">
        <v>170</v>
      </c>
    </row>
    <row r="22" spans="1:2" x14ac:dyDescent="0.35">
      <c r="A22" t="s">
        <v>22</v>
      </c>
      <c r="B22">
        <v>158</v>
      </c>
    </row>
    <row r="23" spans="1:2" x14ac:dyDescent="0.35">
      <c r="A23" t="s">
        <v>23</v>
      </c>
      <c r="B23">
        <v>133</v>
      </c>
    </row>
    <row r="24" spans="1:2" x14ac:dyDescent="0.35">
      <c r="A24" t="s">
        <v>24</v>
      </c>
      <c r="B24">
        <v>114</v>
      </c>
    </row>
    <row r="25" spans="1:2" x14ac:dyDescent="0.35">
      <c r="A25" t="s">
        <v>25</v>
      </c>
      <c r="B25">
        <v>140</v>
      </c>
    </row>
    <row r="26" spans="1:2" x14ac:dyDescent="0.35">
      <c r="A26" t="s">
        <v>26</v>
      </c>
      <c r="B26">
        <v>145</v>
      </c>
    </row>
    <row r="27" spans="1:2" x14ac:dyDescent="0.35">
      <c r="A27" t="s">
        <v>27</v>
      </c>
      <c r="B27">
        <v>150</v>
      </c>
    </row>
    <row r="28" spans="1:2" x14ac:dyDescent="0.35">
      <c r="A28" t="s">
        <v>28</v>
      </c>
      <c r="B28">
        <v>178</v>
      </c>
    </row>
    <row r="29" spans="1:2" x14ac:dyDescent="0.35">
      <c r="A29" t="s">
        <v>29</v>
      </c>
      <c r="B29">
        <v>163</v>
      </c>
    </row>
    <row r="30" spans="1:2" x14ac:dyDescent="0.35">
      <c r="A30" t="s">
        <v>30</v>
      </c>
      <c r="B30">
        <v>172</v>
      </c>
    </row>
    <row r="31" spans="1:2" x14ac:dyDescent="0.35">
      <c r="A31" t="s">
        <v>31</v>
      </c>
      <c r="B31">
        <v>178</v>
      </c>
    </row>
    <row r="32" spans="1:2" x14ac:dyDescent="0.35">
      <c r="A32" t="s">
        <v>32</v>
      </c>
      <c r="B32">
        <v>199</v>
      </c>
    </row>
    <row r="33" spans="1:2" x14ac:dyDescent="0.35">
      <c r="A33" t="s">
        <v>33</v>
      </c>
      <c r="B33">
        <v>199</v>
      </c>
    </row>
    <row r="34" spans="1:2" x14ac:dyDescent="0.35">
      <c r="A34" t="s">
        <v>34</v>
      </c>
      <c r="B34">
        <v>184</v>
      </c>
    </row>
    <row r="35" spans="1:2" x14ac:dyDescent="0.35">
      <c r="A35" t="s">
        <v>35</v>
      </c>
      <c r="B35">
        <v>162</v>
      </c>
    </row>
    <row r="36" spans="1:2" x14ac:dyDescent="0.35">
      <c r="A36" t="s">
        <v>36</v>
      </c>
      <c r="B36">
        <v>146</v>
      </c>
    </row>
    <row r="37" spans="1:2" x14ac:dyDescent="0.35">
      <c r="A37" t="s">
        <v>37</v>
      </c>
      <c r="B37">
        <v>166</v>
      </c>
    </row>
    <row r="38" spans="1:2" x14ac:dyDescent="0.35">
      <c r="A38" t="s">
        <v>38</v>
      </c>
      <c r="B38">
        <v>171</v>
      </c>
    </row>
    <row r="39" spans="1:2" x14ac:dyDescent="0.35">
      <c r="A39" t="s">
        <v>39</v>
      </c>
      <c r="B39">
        <v>180</v>
      </c>
    </row>
    <row r="40" spans="1:2" x14ac:dyDescent="0.35">
      <c r="A40" t="s">
        <v>40</v>
      </c>
      <c r="B40">
        <v>193</v>
      </c>
    </row>
    <row r="41" spans="1:2" x14ac:dyDescent="0.35">
      <c r="A41" t="s">
        <v>41</v>
      </c>
      <c r="B41">
        <v>181</v>
      </c>
    </row>
    <row r="42" spans="1:2" x14ac:dyDescent="0.35">
      <c r="A42" t="s">
        <v>42</v>
      </c>
      <c r="B42">
        <v>183</v>
      </c>
    </row>
    <row r="43" spans="1:2" x14ac:dyDescent="0.35">
      <c r="A43" t="s">
        <v>43</v>
      </c>
      <c r="B43">
        <v>218</v>
      </c>
    </row>
    <row r="44" spans="1:2" x14ac:dyDescent="0.35">
      <c r="A44" t="s">
        <v>44</v>
      </c>
      <c r="B44">
        <v>230</v>
      </c>
    </row>
    <row r="45" spans="1:2" x14ac:dyDescent="0.35">
      <c r="A45" t="s">
        <v>45</v>
      </c>
      <c r="B45">
        <v>242</v>
      </c>
    </row>
    <row r="46" spans="1:2" x14ac:dyDescent="0.35">
      <c r="A46" t="s">
        <v>46</v>
      </c>
      <c r="B46">
        <v>209</v>
      </c>
    </row>
    <row r="47" spans="1:2" x14ac:dyDescent="0.35">
      <c r="A47" t="s">
        <v>47</v>
      </c>
      <c r="B47">
        <v>191</v>
      </c>
    </row>
    <row r="48" spans="1:2" x14ac:dyDescent="0.35">
      <c r="A48" t="s">
        <v>48</v>
      </c>
      <c r="B48">
        <v>172</v>
      </c>
    </row>
    <row r="49" spans="1:2" x14ac:dyDescent="0.35">
      <c r="A49" t="s">
        <v>49</v>
      </c>
      <c r="B49">
        <v>194</v>
      </c>
    </row>
    <row r="50" spans="1:2" x14ac:dyDescent="0.35">
      <c r="A50" t="s">
        <v>50</v>
      </c>
      <c r="B50">
        <v>196</v>
      </c>
    </row>
    <row r="51" spans="1:2" x14ac:dyDescent="0.35">
      <c r="A51" t="s">
        <v>51</v>
      </c>
      <c r="B51">
        <v>196</v>
      </c>
    </row>
    <row r="52" spans="1:2" x14ac:dyDescent="0.35">
      <c r="A52" t="s">
        <v>52</v>
      </c>
      <c r="B52">
        <v>236</v>
      </c>
    </row>
    <row r="53" spans="1:2" x14ac:dyDescent="0.35">
      <c r="A53" t="s">
        <v>53</v>
      </c>
      <c r="B53">
        <v>235</v>
      </c>
    </row>
    <row r="54" spans="1:2" x14ac:dyDescent="0.35">
      <c r="A54" t="s">
        <v>54</v>
      </c>
      <c r="B54">
        <v>229</v>
      </c>
    </row>
    <row r="55" spans="1:2" x14ac:dyDescent="0.35">
      <c r="A55" t="s">
        <v>55</v>
      </c>
      <c r="B55">
        <v>243</v>
      </c>
    </row>
    <row r="56" spans="1:2" x14ac:dyDescent="0.35">
      <c r="A56" t="s">
        <v>56</v>
      </c>
      <c r="B56">
        <v>264</v>
      </c>
    </row>
    <row r="57" spans="1:2" x14ac:dyDescent="0.35">
      <c r="A57" t="s">
        <v>57</v>
      </c>
      <c r="B57">
        <v>272</v>
      </c>
    </row>
    <row r="58" spans="1:2" x14ac:dyDescent="0.35">
      <c r="A58" t="s">
        <v>58</v>
      </c>
      <c r="B58">
        <v>237</v>
      </c>
    </row>
    <row r="59" spans="1:2" x14ac:dyDescent="0.35">
      <c r="A59" t="s">
        <v>59</v>
      </c>
      <c r="B59">
        <v>211</v>
      </c>
    </row>
    <row r="60" spans="1:2" x14ac:dyDescent="0.35">
      <c r="A60" t="s">
        <v>60</v>
      </c>
      <c r="B60">
        <v>180</v>
      </c>
    </row>
    <row r="61" spans="1:2" x14ac:dyDescent="0.35">
      <c r="A61" t="s">
        <v>61</v>
      </c>
      <c r="B61">
        <v>201</v>
      </c>
    </row>
    <row r="62" spans="1:2" x14ac:dyDescent="0.35">
      <c r="A62" t="s">
        <v>62</v>
      </c>
      <c r="B62">
        <v>204</v>
      </c>
    </row>
    <row r="63" spans="1:2" x14ac:dyDescent="0.35">
      <c r="A63" t="s">
        <v>63</v>
      </c>
      <c r="B63">
        <v>188</v>
      </c>
    </row>
    <row r="64" spans="1:2" x14ac:dyDescent="0.35">
      <c r="A64" t="s">
        <v>64</v>
      </c>
      <c r="B64">
        <v>235</v>
      </c>
    </row>
    <row r="65" spans="1:2" x14ac:dyDescent="0.35">
      <c r="A65" t="s">
        <v>65</v>
      </c>
      <c r="B65">
        <v>227</v>
      </c>
    </row>
    <row r="66" spans="1:2" x14ac:dyDescent="0.35">
      <c r="A66" t="s">
        <v>66</v>
      </c>
      <c r="B66">
        <v>234</v>
      </c>
    </row>
    <row r="67" spans="1:2" x14ac:dyDescent="0.35">
      <c r="A67" t="s">
        <v>67</v>
      </c>
      <c r="B67">
        <v>264</v>
      </c>
    </row>
    <row r="68" spans="1:2" x14ac:dyDescent="0.35">
      <c r="A68" t="s">
        <v>68</v>
      </c>
      <c r="B68">
        <v>302</v>
      </c>
    </row>
    <row r="69" spans="1:2" x14ac:dyDescent="0.35">
      <c r="A69" t="s">
        <v>69</v>
      </c>
      <c r="B69">
        <v>293</v>
      </c>
    </row>
    <row r="70" spans="1:2" x14ac:dyDescent="0.35">
      <c r="A70" t="s">
        <v>70</v>
      </c>
      <c r="B70">
        <v>259</v>
      </c>
    </row>
    <row r="71" spans="1:2" x14ac:dyDescent="0.35">
      <c r="A71" t="s">
        <v>71</v>
      </c>
      <c r="B71">
        <v>229</v>
      </c>
    </row>
    <row r="72" spans="1:2" x14ac:dyDescent="0.35">
      <c r="A72" t="s">
        <v>72</v>
      </c>
      <c r="B72">
        <v>203</v>
      </c>
    </row>
    <row r="73" spans="1:2" x14ac:dyDescent="0.35">
      <c r="A73" t="s">
        <v>73</v>
      </c>
      <c r="B73">
        <v>229</v>
      </c>
    </row>
    <row r="74" spans="1:2" x14ac:dyDescent="0.35">
      <c r="A74" t="s">
        <v>74</v>
      </c>
      <c r="B74">
        <v>242</v>
      </c>
    </row>
    <row r="75" spans="1:2" x14ac:dyDescent="0.35">
      <c r="A75" t="s">
        <v>75</v>
      </c>
      <c r="B75">
        <v>233</v>
      </c>
    </row>
    <row r="76" spans="1:2" x14ac:dyDescent="0.35">
      <c r="A76" t="s">
        <v>76</v>
      </c>
      <c r="B76">
        <v>267</v>
      </c>
    </row>
    <row r="77" spans="1:2" x14ac:dyDescent="0.35">
      <c r="A77" t="s">
        <v>77</v>
      </c>
      <c r="B77">
        <v>269</v>
      </c>
    </row>
    <row r="78" spans="1:2" x14ac:dyDescent="0.35">
      <c r="A78" t="s">
        <v>78</v>
      </c>
      <c r="B78">
        <v>270</v>
      </c>
    </row>
    <row r="79" spans="1:2" x14ac:dyDescent="0.35">
      <c r="A79" t="s">
        <v>79</v>
      </c>
      <c r="B79">
        <v>315</v>
      </c>
    </row>
    <row r="80" spans="1:2" x14ac:dyDescent="0.35">
      <c r="A80" t="s">
        <v>80</v>
      </c>
      <c r="B80">
        <v>364</v>
      </c>
    </row>
    <row r="81" spans="1:2" x14ac:dyDescent="0.35">
      <c r="A81" t="s">
        <v>81</v>
      </c>
      <c r="B81">
        <v>347</v>
      </c>
    </row>
    <row r="82" spans="1:2" x14ac:dyDescent="0.35">
      <c r="A82" t="s">
        <v>82</v>
      </c>
      <c r="B82">
        <v>312</v>
      </c>
    </row>
    <row r="83" spans="1:2" x14ac:dyDescent="0.35">
      <c r="A83" t="s">
        <v>83</v>
      </c>
      <c r="B83">
        <v>274</v>
      </c>
    </row>
    <row r="84" spans="1:2" x14ac:dyDescent="0.35">
      <c r="A84" t="s">
        <v>84</v>
      </c>
      <c r="B84">
        <v>237</v>
      </c>
    </row>
    <row r="85" spans="1:2" x14ac:dyDescent="0.35">
      <c r="A85" t="s">
        <v>85</v>
      </c>
      <c r="B85">
        <v>278</v>
      </c>
    </row>
    <row r="86" spans="1:2" x14ac:dyDescent="0.35">
      <c r="A86" t="s">
        <v>86</v>
      </c>
      <c r="B86">
        <v>284</v>
      </c>
    </row>
    <row r="87" spans="1:2" x14ac:dyDescent="0.35">
      <c r="A87" t="s">
        <v>87</v>
      </c>
      <c r="B87">
        <v>277</v>
      </c>
    </row>
    <row r="88" spans="1:2" x14ac:dyDescent="0.35">
      <c r="A88" t="s">
        <v>88</v>
      </c>
      <c r="B88">
        <v>317</v>
      </c>
    </row>
    <row r="89" spans="1:2" x14ac:dyDescent="0.35">
      <c r="A89" t="s">
        <v>89</v>
      </c>
      <c r="B89">
        <v>313</v>
      </c>
    </row>
    <row r="90" spans="1:2" x14ac:dyDescent="0.35">
      <c r="A90" t="s">
        <v>90</v>
      </c>
      <c r="B90">
        <v>318</v>
      </c>
    </row>
    <row r="91" spans="1:2" x14ac:dyDescent="0.35">
      <c r="A91" t="s">
        <v>91</v>
      </c>
      <c r="B91">
        <v>374</v>
      </c>
    </row>
    <row r="92" spans="1:2" x14ac:dyDescent="0.35">
      <c r="A92" t="s">
        <v>92</v>
      </c>
      <c r="B92">
        <v>413</v>
      </c>
    </row>
    <row r="93" spans="1:2" x14ac:dyDescent="0.35">
      <c r="A93" t="s">
        <v>93</v>
      </c>
      <c r="B93">
        <v>405</v>
      </c>
    </row>
    <row r="94" spans="1:2" x14ac:dyDescent="0.35">
      <c r="A94" t="s">
        <v>94</v>
      </c>
      <c r="B94">
        <v>355</v>
      </c>
    </row>
    <row r="95" spans="1:2" x14ac:dyDescent="0.35">
      <c r="A95" t="s">
        <v>95</v>
      </c>
      <c r="B95">
        <v>306</v>
      </c>
    </row>
    <row r="96" spans="1:2" x14ac:dyDescent="0.35">
      <c r="A96" t="s">
        <v>96</v>
      </c>
      <c r="B96">
        <v>271</v>
      </c>
    </row>
    <row r="97" spans="1:2" x14ac:dyDescent="0.35">
      <c r="A97" t="s">
        <v>97</v>
      </c>
      <c r="B97">
        <v>306</v>
      </c>
    </row>
    <row r="98" spans="1:2" x14ac:dyDescent="0.35">
      <c r="A98" t="s">
        <v>98</v>
      </c>
      <c r="B98">
        <v>315</v>
      </c>
    </row>
    <row r="99" spans="1:2" x14ac:dyDescent="0.35">
      <c r="A99" t="s">
        <v>99</v>
      </c>
      <c r="B99">
        <v>301</v>
      </c>
    </row>
    <row r="100" spans="1:2" x14ac:dyDescent="0.35">
      <c r="A100" t="s">
        <v>100</v>
      </c>
      <c r="B100">
        <v>356</v>
      </c>
    </row>
    <row r="101" spans="1:2" x14ac:dyDescent="0.35">
      <c r="A101" t="s">
        <v>101</v>
      </c>
      <c r="B101">
        <v>348</v>
      </c>
    </row>
    <row r="102" spans="1:2" x14ac:dyDescent="0.35">
      <c r="A102" t="s">
        <v>102</v>
      </c>
      <c r="B102">
        <v>355</v>
      </c>
    </row>
    <row r="103" spans="1:2" x14ac:dyDescent="0.35">
      <c r="A103" t="s">
        <v>103</v>
      </c>
      <c r="B103">
        <v>422</v>
      </c>
    </row>
    <row r="104" spans="1:2" x14ac:dyDescent="0.35">
      <c r="A104" t="s">
        <v>104</v>
      </c>
      <c r="B104">
        <v>465</v>
      </c>
    </row>
    <row r="105" spans="1:2" x14ac:dyDescent="0.35">
      <c r="A105" t="s">
        <v>105</v>
      </c>
      <c r="B105">
        <v>467</v>
      </c>
    </row>
    <row r="106" spans="1:2" x14ac:dyDescent="0.35">
      <c r="A106" t="s">
        <v>106</v>
      </c>
      <c r="B106">
        <v>404</v>
      </c>
    </row>
    <row r="107" spans="1:2" x14ac:dyDescent="0.35">
      <c r="A107" t="s">
        <v>107</v>
      </c>
      <c r="B107">
        <v>347</v>
      </c>
    </row>
    <row r="108" spans="1:2" x14ac:dyDescent="0.35">
      <c r="A108" t="s">
        <v>108</v>
      </c>
      <c r="B108">
        <v>305</v>
      </c>
    </row>
    <row r="109" spans="1:2" x14ac:dyDescent="0.35">
      <c r="A109" t="s">
        <v>109</v>
      </c>
      <c r="B109">
        <v>336</v>
      </c>
    </row>
    <row r="110" spans="1:2" x14ac:dyDescent="0.35">
      <c r="A110" t="s">
        <v>110</v>
      </c>
      <c r="B110">
        <v>340</v>
      </c>
    </row>
    <row r="111" spans="1:2" x14ac:dyDescent="0.35">
      <c r="A111" t="s">
        <v>111</v>
      </c>
      <c r="B111">
        <v>318</v>
      </c>
    </row>
    <row r="112" spans="1:2" x14ac:dyDescent="0.35">
      <c r="A112" t="s">
        <v>112</v>
      </c>
      <c r="B112">
        <v>362</v>
      </c>
    </row>
    <row r="113" spans="1:2" x14ac:dyDescent="0.35">
      <c r="A113" t="s">
        <v>113</v>
      </c>
      <c r="B113">
        <v>348</v>
      </c>
    </row>
    <row r="114" spans="1:2" x14ac:dyDescent="0.35">
      <c r="A114" t="s">
        <v>114</v>
      </c>
      <c r="B114">
        <v>363</v>
      </c>
    </row>
    <row r="115" spans="1:2" x14ac:dyDescent="0.35">
      <c r="A115" t="s">
        <v>115</v>
      </c>
      <c r="B115">
        <v>435</v>
      </c>
    </row>
    <row r="116" spans="1:2" x14ac:dyDescent="0.35">
      <c r="A116" t="s">
        <v>116</v>
      </c>
      <c r="B116">
        <v>491</v>
      </c>
    </row>
    <row r="117" spans="1:2" x14ac:dyDescent="0.35">
      <c r="A117" t="s">
        <v>117</v>
      </c>
      <c r="B117">
        <v>505</v>
      </c>
    </row>
    <row r="118" spans="1:2" x14ac:dyDescent="0.35">
      <c r="A118" t="s">
        <v>118</v>
      </c>
      <c r="B118">
        <v>404</v>
      </c>
    </row>
    <row r="119" spans="1:2" x14ac:dyDescent="0.35">
      <c r="A119" t="s">
        <v>119</v>
      </c>
      <c r="B119">
        <v>359</v>
      </c>
    </row>
    <row r="120" spans="1:2" x14ac:dyDescent="0.35">
      <c r="A120" t="s">
        <v>120</v>
      </c>
      <c r="B120">
        <v>310</v>
      </c>
    </row>
    <row r="121" spans="1:2" x14ac:dyDescent="0.35">
      <c r="A121" t="s">
        <v>121</v>
      </c>
      <c r="B121">
        <v>337</v>
      </c>
    </row>
    <row r="122" spans="1:2" x14ac:dyDescent="0.35">
      <c r="A122" t="s">
        <v>122</v>
      </c>
      <c r="B122">
        <v>360</v>
      </c>
    </row>
    <row r="123" spans="1:2" x14ac:dyDescent="0.35">
      <c r="A123" t="s">
        <v>123</v>
      </c>
      <c r="B123">
        <v>342</v>
      </c>
    </row>
    <row r="124" spans="1:2" x14ac:dyDescent="0.35">
      <c r="A124" t="s">
        <v>124</v>
      </c>
      <c r="B124">
        <v>406</v>
      </c>
    </row>
    <row r="125" spans="1:2" x14ac:dyDescent="0.35">
      <c r="A125" t="s">
        <v>125</v>
      </c>
      <c r="B125">
        <v>396</v>
      </c>
    </row>
    <row r="126" spans="1:2" x14ac:dyDescent="0.35">
      <c r="A126" t="s">
        <v>126</v>
      </c>
      <c r="B126">
        <v>420</v>
      </c>
    </row>
    <row r="127" spans="1:2" x14ac:dyDescent="0.35">
      <c r="A127" t="s">
        <v>127</v>
      </c>
      <c r="B127">
        <v>472</v>
      </c>
    </row>
    <row r="128" spans="1:2" x14ac:dyDescent="0.35">
      <c r="A128" t="s">
        <v>128</v>
      </c>
      <c r="B128">
        <v>548</v>
      </c>
    </row>
    <row r="129" spans="1:2" x14ac:dyDescent="0.35">
      <c r="A129" t="s">
        <v>129</v>
      </c>
      <c r="B129">
        <v>559</v>
      </c>
    </row>
    <row r="130" spans="1:2" x14ac:dyDescent="0.35">
      <c r="A130" t="s">
        <v>130</v>
      </c>
      <c r="B130">
        <v>463</v>
      </c>
    </row>
    <row r="131" spans="1:2" x14ac:dyDescent="0.35">
      <c r="A131" t="s">
        <v>131</v>
      </c>
      <c r="B131">
        <v>407</v>
      </c>
    </row>
    <row r="132" spans="1:2" x14ac:dyDescent="0.35">
      <c r="A132" t="s">
        <v>132</v>
      </c>
      <c r="B132">
        <v>362</v>
      </c>
    </row>
    <row r="133" spans="1:2" x14ac:dyDescent="0.35">
      <c r="A133" t="s">
        <v>133</v>
      </c>
      <c r="B133">
        <v>405</v>
      </c>
    </row>
    <row r="134" spans="1:2" x14ac:dyDescent="0.35">
      <c r="A134" t="s">
        <v>134</v>
      </c>
      <c r="B134">
        <v>417</v>
      </c>
    </row>
    <row r="135" spans="1:2" x14ac:dyDescent="0.35">
      <c r="A135" t="s">
        <v>135</v>
      </c>
      <c r="B135">
        <v>391</v>
      </c>
    </row>
    <row r="136" spans="1:2" x14ac:dyDescent="0.35">
      <c r="A136" t="s">
        <v>136</v>
      </c>
      <c r="B136">
        <v>419</v>
      </c>
    </row>
    <row r="137" spans="1:2" x14ac:dyDescent="0.35">
      <c r="A137" t="s">
        <v>137</v>
      </c>
      <c r="B137">
        <v>461</v>
      </c>
    </row>
    <row r="138" spans="1:2" x14ac:dyDescent="0.35">
      <c r="A138" t="s">
        <v>138</v>
      </c>
      <c r="B138">
        <v>472</v>
      </c>
    </row>
    <row r="139" spans="1:2" x14ac:dyDescent="0.35">
      <c r="A139" t="s">
        <v>139</v>
      </c>
      <c r="B139">
        <v>535</v>
      </c>
    </row>
    <row r="140" spans="1:2" x14ac:dyDescent="0.35">
      <c r="A140" t="s">
        <v>140</v>
      </c>
      <c r="B140">
        <v>622</v>
      </c>
    </row>
    <row r="141" spans="1:2" x14ac:dyDescent="0.35">
      <c r="A141" t="s">
        <v>141</v>
      </c>
      <c r="B141">
        <v>606</v>
      </c>
    </row>
    <row r="142" spans="1:2" x14ac:dyDescent="0.35">
      <c r="A142" t="s">
        <v>142</v>
      </c>
      <c r="B142">
        <v>508</v>
      </c>
    </row>
    <row r="143" spans="1:2" x14ac:dyDescent="0.35">
      <c r="A143" t="s">
        <v>143</v>
      </c>
      <c r="B143">
        <v>461</v>
      </c>
    </row>
    <row r="144" spans="1:2" x14ac:dyDescent="0.35">
      <c r="A144" t="s">
        <v>144</v>
      </c>
      <c r="B144">
        <v>390</v>
      </c>
    </row>
    <row r="145" spans="1:2" x14ac:dyDescent="0.35">
      <c r="A145" t="s">
        <v>145</v>
      </c>
      <c r="B145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1D71-70D2-49AD-B486-2C71843CD734}">
  <dimension ref="A1:H157"/>
  <sheetViews>
    <sheetView workbookViewId="0">
      <selection activeCell="H18" sqref="H18"/>
    </sheetView>
  </sheetViews>
  <sheetFormatPr defaultRowHeight="14.5" x14ac:dyDescent="0.35"/>
  <cols>
    <col min="2" max="2" width="11" bestFit="1" customWidth="1"/>
    <col min="7" max="8" width="8.7265625" style="1"/>
  </cols>
  <sheetData>
    <row r="1" spans="1:8" x14ac:dyDescent="0.35">
      <c r="A1" t="s">
        <v>0</v>
      </c>
      <c r="B1" t="s">
        <v>1</v>
      </c>
      <c r="C1" t="s">
        <v>166</v>
      </c>
      <c r="D1" t="s">
        <v>167</v>
      </c>
      <c r="E1" t="s">
        <v>146</v>
      </c>
      <c r="F1" t="s">
        <v>168</v>
      </c>
      <c r="G1" s="1" t="s">
        <v>169</v>
      </c>
      <c r="H1" s="1" t="s">
        <v>170</v>
      </c>
    </row>
    <row r="2" spans="1:8" x14ac:dyDescent="0.35">
      <c r="A2" t="s">
        <v>2</v>
      </c>
      <c r="B2">
        <v>112</v>
      </c>
    </row>
    <row r="3" spans="1:8" x14ac:dyDescent="0.35">
      <c r="A3" t="s">
        <v>3</v>
      </c>
      <c r="B3">
        <v>118</v>
      </c>
    </row>
    <row r="4" spans="1:8" x14ac:dyDescent="0.35">
      <c r="A4" t="s">
        <v>4</v>
      </c>
      <c r="B4">
        <v>132</v>
      </c>
    </row>
    <row r="5" spans="1:8" x14ac:dyDescent="0.35">
      <c r="A5" t="s">
        <v>5</v>
      </c>
      <c r="B5">
        <v>129</v>
      </c>
    </row>
    <row r="6" spans="1:8" x14ac:dyDescent="0.35">
      <c r="A6" t="s">
        <v>6</v>
      </c>
      <c r="B6">
        <v>121</v>
      </c>
    </row>
    <row r="7" spans="1:8" x14ac:dyDescent="0.35">
      <c r="A7" t="s">
        <v>7</v>
      </c>
      <c r="B7">
        <v>135</v>
      </c>
    </row>
    <row r="8" spans="1:8" x14ac:dyDescent="0.35">
      <c r="A8" t="s">
        <v>8</v>
      </c>
      <c r="B8">
        <v>148</v>
      </c>
    </row>
    <row r="9" spans="1:8" x14ac:dyDescent="0.35">
      <c r="A9" t="s">
        <v>9</v>
      </c>
      <c r="B9">
        <v>148</v>
      </c>
    </row>
    <row r="10" spans="1:8" x14ac:dyDescent="0.35">
      <c r="A10" t="s">
        <v>10</v>
      </c>
      <c r="B10">
        <v>136</v>
      </c>
    </row>
    <row r="11" spans="1:8" x14ac:dyDescent="0.35">
      <c r="A11" t="s">
        <v>11</v>
      </c>
      <c r="B11">
        <v>119</v>
      </c>
    </row>
    <row r="12" spans="1:8" x14ac:dyDescent="0.35">
      <c r="A12" t="s">
        <v>12</v>
      </c>
      <c r="B12">
        <v>104</v>
      </c>
    </row>
    <row r="13" spans="1:8" x14ac:dyDescent="0.35">
      <c r="A13" t="s">
        <v>13</v>
      </c>
      <c r="B13">
        <v>118</v>
      </c>
    </row>
    <row r="14" spans="1:8" x14ac:dyDescent="0.35">
      <c r="A14" t="s">
        <v>14</v>
      </c>
      <c r="B14">
        <v>115</v>
      </c>
      <c r="C14">
        <f>AVERAGE(B2:B13)</f>
        <v>126.66666666666667</v>
      </c>
      <c r="D14">
        <f t="shared" ref="D14:D70" si="0">B14-C14</f>
        <v>-11.666666666666671</v>
      </c>
      <c r="E14">
        <f t="shared" ref="E14:E70" si="1">ABS(D14)</f>
        <v>11.666666666666671</v>
      </c>
      <c r="F14">
        <f t="shared" ref="F14:F70" si="2">D14*D14</f>
        <v>136.11111111111123</v>
      </c>
      <c r="G14" s="1">
        <f t="shared" ref="G14:G70" si="3">E14/B14</f>
        <v>0.10144927536231889</v>
      </c>
      <c r="H14" s="1">
        <f t="shared" ref="H14:H70" si="4">D14/C14</f>
        <v>-9.2105263157894773E-2</v>
      </c>
    </row>
    <row r="15" spans="1:8" x14ac:dyDescent="0.35">
      <c r="A15" t="s">
        <v>15</v>
      </c>
      <c r="B15">
        <v>126</v>
      </c>
      <c r="C15">
        <f t="shared" ref="C15:C78" si="5">AVERAGE(B3:B14)</f>
        <v>126.91666666666667</v>
      </c>
      <c r="D15">
        <f t="shared" si="0"/>
        <v>-0.9166666666666714</v>
      </c>
      <c r="E15">
        <f t="shared" si="1"/>
        <v>0.9166666666666714</v>
      </c>
      <c r="F15">
        <f t="shared" si="2"/>
        <v>0.84027777777778645</v>
      </c>
      <c r="G15" s="1">
        <f t="shared" si="3"/>
        <v>7.2751322751323129E-3</v>
      </c>
      <c r="H15" s="1">
        <f t="shared" si="4"/>
        <v>-7.2225869993434383E-3</v>
      </c>
    </row>
    <row r="16" spans="1:8" x14ac:dyDescent="0.35">
      <c r="A16" t="s">
        <v>16</v>
      </c>
      <c r="B16">
        <v>141</v>
      </c>
      <c r="C16">
        <f t="shared" si="5"/>
        <v>127.58333333333333</v>
      </c>
      <c r="D16">
        <f t="shared" si="0"/>
        <v>13.416666666666671</v>
      </c>
      <c r="E16">
        <f t="shared" si="1"/>
        <v>13.416666666666671</v>
      </c>
      <c r="F16">
        <f t="shared" si="2"/>
        <v>180.00694444444457</v>
      </c>
      <c r="G16" s="1">
        <f t="shared" si="3"/>
        <v>9.5153664302600513E-2</v>
      </c>
      <c r="H16" s="1">
        <f t="shared" si="4"/>
        <v>0.1051600261267146</v>
      </c>
    </row>
    <row r="17" spans="1:8" x14ac:dyDescent="0.35">
      <c r="A17" t="s">
        <v>17</v>
      </c>
      <c r="B17">
        <v>135</v>
      </c>
      <c r="C17">
        <f t="shared" si="5"/>
        <v>128.33333333333334</v>
      </c>
      <c r="D17">
        <f t="shared" si="0"/>
        <v>6.6666666666666572</v>
      </c>
      <c r="E17">
        <f t="shared" si="1"/>
        <v>6.6666666666666572</v>
      </c>
      <c r="F17">
        <f t="shared" si="2"/>
        <v>44.444444444444315</v>
      </c>
      <c r="G17" s="1">
        <f t="shared" si="3"/>
        <v>4.9382716049382644E-2</v>
      </c>
      <c r="H17" s="1">
        <f t="shared" si="4"/>
        <v>5.1948051948051868E-2</v>
      </c>
    </row>
    <row r="18" spans="1:8" x14ac:dyDescent="0.35">
      <c r="A18" t="s">
        <v>18</v>
      </c>
      <c r="B18">
        <v>125</v>
      </c>
      <c r="C18">
        <f t="shared" si="5"/>
        <v>128.83333333333334</v>
      </c>
      <c r="D18">
        <f t="shared" si="0"/>
        <v>-3.8333333333333428</v>
      </c>
      <c r="E18">
        <f t="shared" si="1"/>
        <v>3.8333333333333428</v>
      </c>
      <c r="F18">
        <f t="shared" si="2"/>
        <v>14.694444444444517</v>
      </c>
      <c r="G18" s="1">
        <f t="shared" si="3"/>
        <v>3.0666666666666741E-2</v>
      </c>
      <c r="H18" s="1">
        <f t="shared" si="4"/>
        <v>-2.9754204398447677E-2</v>
      </c>
    </row>
    <row r="19" spans="1:8" x14ac:dyDescent="0.35">
      <c r="A19" t="s">
        <v>19</v>
      </c>
      <c r="B19">
        <v>149</v>
      </c>
      <c r="C19">
        <f t="shared" si="5"/>
        <v>129.16666666666666</v>
      </c>
      <c r="D19">
        <f t="shared" si="0"/>
        <v>19.833333333333343</v>
      </c>
      <c r="E19">
        <f t="shared" si="1"/>
        <v>19.833333333333343</v>
      </c>
      <c r="F19">
        <f t="shared" si="2"/>
        <v>393.36111111111148</v>
      </c>
      <c r="G19" s="1">
        <f t="shared" si="3"/>
        <v>0.13310961968680096</v>
      </c>
      <c r="H19" s="1">
        <f t="shared" si="4"/>
        <v>0.15354838709677429</v>
      </c>
    </row>
    <row r="20" spans="1:8" x14ac:dyDescent="0.35">
      <c r="A20" t="s">
        <v>20</v>
      </c>
      <c r="B20">
        <v>170</v>
      </c>
      <c r="C20">
        <f t="shared" si="5"/>
        <v>130.33333333333334</v>
      </c>
      <c r="D20">
        <f t="shared" si="0"/>
        <v>39.666666666666657</v>
      </c>
      <c r="E20">
        <f t="shared" si="1"/>
        <v>39.666666666666657</v>
      </c>
      <c r="F20">
        <f t="shared" si="2"/>
        <v>1573.4444444444437</v>
      </c>
      <c r="G20" s="1">
        <f t="shared" si="3"/>
        <v>0.23333333333333328</v>
      </c>
      <c r="H20" s="1">
        <f t="shared" si="4"/>
        <v>0.30434782608695643</v>
      </c>
    </row>
    <row r="21" spans="1:8" x14ac:dyDescent="0.35">
      <c r="A21" t="s">
        <v>21</v>
      </c>
      <c r="B21">
        <v>170</v>
      </c>
      <c r="C21">
        <f t="shared" si="5"/>
        <v>132.16666666666666</v>
      </c>
      <c r="D21">
        <f t="shared" si="0"/>
        <v>37.833333333333343</v>
      </c>
      <c r="E21">
        <f t="shared" si="1"/>
        <v>37.833333333333343</v>
      </c>
      <c r="F21">
        <f t="shared" si="2"/>
        <v>1431.3611111111118</v>
      </c>
      <c r="G21" s="1">
        <f t="shared" si="3"/>
        <v>0.22254901960784318</v>
      </c>
      <c r="H21" s="1">
        <f t="shared" si="4"/>
        <v>0.28625472887767978</v>
      </c>
    </row>
    <row r="22" spans="1:8" x14ac:dyDescent="0.35">
      <c r="A22" t="s">
        <v>22</v>
      </c>
      <c r="B22">
        <v>158</v>
      </c>
      <c r="C22">
        <f t="shared" si="5"/>
        <v>134</v>
      </c>
      <c r="D22">
        <f t="shared" si="0"/>
        <v>24</v>
      </c>
      <c r="E22">
        <f t="shared" si="1"/>
        <v>24</v>
      </c>
      <c r="F22">
        <f t="shared" si="2"/>
        <v>576</v>
      </c>
      <c r="G22" s="1">
        <f t="shared" si="3"/>
        <v>0.15189873417721519</v>
      </c>
      <c r="H22" s="1">
        <f t="shared" si="4"/>
        <v>0.17910447761194029</v>
      </c>
    </row>
    <row r="23" spans="1:8" x14ac:dyDescent="0.35">
      <c r="A23" t="s">
        <v>23</v>
      </c>
      <c r="B23">
        <v>133</v>
      </c>
      <c r="C23">
        <f t="shared" si="5"/>
        <v>135.83333333333334</v>
      </c>
      <c r="D23">
        <f t="shared" si="0"/>
        <v>-2.8333333333333428</v>
      </c>
      <c r="E23">
        <f t="shared" si="1"/>
        <v>2.8333333333333428</v>
      </c>
      <c r="F23">
        <f t="shared" si="2"/>
        <v>8.0277777777778319</v>
      </c>
      <c r="G23" s="1">
        <f t="shared" si="3"/>
        <v>2.130325814536348E-2</v>
      </c>
      <c r="H23" s="1">
        <f t="shared" si="4"/>
        <v>-2.0858895705521539E-2</v>
      </c>
    </row>
    <row r="24" spans="1:8" x14ac:dyDescent="0.35">
      <c r="A24" t="s">
        <v>24</v>
      </c>
      <c r="B24">
        <v>114</v>
      </c>
      <c r="C24">
        <f t="shared" si="5"/>
        <v>137</v>
      </c>
      <c r="D24">
        <f t="shared" si="0"/>
        <v>-23</v>
      </c>
      <c r="E24">
        <f t="shared" si="1"/>
        <v>23</v>
      </c>
      <c r="F24">
        <f t="shared" si="2"/>
        <v>529</v>
      </c>
      <c r="G24" s="1">
        <f t="shared" si="3"/>
        <v>0.20175438596491227</v>
      </c>
      <c r="H24" s="1">
        <f t="shared" si="4"/>
        <v>-0.16788321167883211</v>
      </c>
    </row>
    <row r="25" spans="1:8" x14ac:dyDescent="0.35">
      <c r="A25" t="s">
        <v>25</v>
      </c>
      <c r="B25">
        <v>140</v>
      </c>
      <c r="C25">
        <f t="shared" si="5"/>
        <v>137.83333333333334</v>
      </c>
      <c r="D25">
        <f t="shared" si="0"/>
        <v>2.1666666666666572</v>
      </c>
      <c r="E25">
        <f t="shared" si="1"/>
        <v>2.1666666666666572</v>
      </c>
      <c r="F25">
        <f t="shared" si="2"/>
        <v>4.6944444444444038</v>
      </c>
      <c r="G25" s="1">
        <f t="shared" si="3"/>
        <v>1.5476190476190409E-2</v>
      </c>
      <c r="H25" s="1">
        <f t="shared" si="4"/>
        <v>1.5719467956469096E-2</v>
      </c>
    </row>
    <row r="26" spans="1:8" x14ac:dyDescent="0.35">
      <c r="A26" t="s">
        <v>26</v>
      </c>
      <c r="B26">
        <v>145</v>
      </c>
      <c r="C26">
        <f t="shared" si="5"/>
        <v>139.66666666666666</v>
      </c>
      <c r="D26">
        <f t="shared" si="0"/>
        <v>5.3333333333333428</v>
      </c>
      <c r="E26">
        <f t="shared" si="1"/>
        <v>5.3333333333333428</v>
      </c>
      <c r="F26">
        <f t="shared" si="2"/>
        <v>28.444444444444546</v>
      </c>
      <c r="G26" s="1">
        <f t="shared" si="3"/>
        <v>3.6781609195402361E-2</v>
      </c>
      <c r="H26" s="1">
        <f t="shared" si="4"/>
        <v>3.8186157517899832E-2</v>
      </c>
    </row>
    <row r="27" spans="1:8" x14ac:dyDescent="0.35">
      <c r="A27" t="s">
        <v>27</v>
      </c>
      <c r="B27">
        <v>150</v>
      </c>
      <c r="C27">
        <f t="shared" si="5"/>
        <v>142.16666666666666</v>
      </c>
      <c r="D27">
        <f t="shared" si="0"/>
        <v>7.8333333333333428</v>
      </c>
      <c r="E27">
        <f t="shared" si="1"/>
        <v>7.8333333333333428</v>
      </c>
      <c r="F27">
        <f t="shared" si="2"/>
        <v>61.361111111111256</v>
      </c>
      <c r="G27" s="1">
        <f t="shared" si="3"/>
        <v>5.2222222222222288E-2</v>
      </c>
      <c r="H27" s="1">
        <f t="shared" si="4"/>
        <v>5.5099648300117307E-2</v>
      </c>
    </row>
    <row r="28" spans="1:8" x14ac:dyDescent="0.35">
      <c r="A28" t="s">
        <v>28</v>
      </c>
      <c r="B28">
        <v>178</v>
      </c>
      <c r="C28">
        <f t="shared" si="5"/>
        <v>144.16666666666666</v>
      </c>
      <c r="D28">
        <f t="shared" si="0"/>
        <v>33.833333333333343</v>
      </c>
      <c r="E28">
        <f t="shared" si="1"/>
        <v>33.833333333333343</v>
      </c>
      <c r="F28">
        <f t="shared" si="2"/>
        <v>1144.694444444445</v>
      </c>
      <c r="G28" s="1">
        <f t="shared" si="3"/>
        <v>0.19007490636704125</v>
      </c>
      <c r="H28" s="1">
        <f t="shared" si="4"/>
        <v>0.23468208092485557</v>
      </c>
    </row>
    <row r="29" spans="1:8" x14ac:dyDescent="0.35">
      <c r="A29" t="s">
        <v>29</v>
      </c>
      <c r="B29">
        <v>163</v>
      </c>
      <c r="C29">
        <f t="shared" si="5"/>
        <v>147.25</v>
      </c>
      <c r="D29">
        <f t="shared" si="0"/>
        <v>15.75</v>
      </c>
      <c r="E29">
        <f t="shared" si="1"/>
        <v>15.75</v>
      </c>
      <c r="F29">
        <f t="shared" si="2"/>
        <v>248.0625</v>
      </c>
      <c r="G29" s="1">
        <f t="shared" si="3"/>
        <v>9.6625766871165641E-2</v>
      </c>
      <c r="H29" s="1">
        <f t="shared" si="4"/>
        <v>0.10696095076400679</v>
      </c>
    </row>
    <row r="30" spans="1:8" x14ac:dyDescent="0.35">
      <c r="A30" t="s">
        <v>30</v>
      </c>
      <c r="B30">
        <v>172</v>
      </c>
      <c r="C30">
        <f t="shared" si="5"/>
        <v>149.58333333333334</v>
      </c>
      <c r="D30">
        <f t="shared" si="0"/>
        <v>22.416666666666657</v>
      </c>
      <c r="E30">
        <f t="shared" si="1"/>
        <v>22.416666666666657</v>
      </c>
      <c r="F30">
        <f t="shared" si="2"/>
        <v>502.506944444444</v>
      </c>
      <c r="G30" s="1">
        <f t="shared" si="3"/>
        <v>0.13032945736434104</v>
      </c>
      <c r="H30" s="1">
        <f t="shared" si="4"/>
        <v>0.14986072423398322</v>
      </c>
    </row>
    <row r="31" spans="1:8" x14ac:dyDescent="0.35">
      <c r="A31" t="s">
        <v>31</v>
      </c>
      <c r="B31">
        <v>178</v>
      </c>
      <c r="C31">
        <f t="shared" si="5"/>
        <v>153.5</v>
      </c>
      <c r="D31">
        <f t="shared" si="0"/>
        <v>24.5</v>
      </c>
      <c r="E31">
        <f t="shared" si="1"/>
        <v>24.5</v>
      </c>
      <c r="F31">
        <f t="shared" si="2"/>
        <v>600.25</v>
      </c>
      <c r="G31" s="1">
        <f t="shared" si="3"/>
        <v>0.13764044943820225</v>
      </c>
      <c r="H31" s="1">
        <f t="shared" si="4"/>
        <v>0.15960912052117263</v>
      </c>
    </row>
    <row r="32" spans="1:8" x14ac:dyDescent="0.35">
      <c r="A32" t="s">
        <v>32</v>
      </c>
      <c r="B32">
        <v>199</v>
      </c>
      <c r="C32">
        <f t="shared" si="5"/>
        <v>155.91666666666666</v>
      </c>
      <c r="D32">
        <f t="shared" si="0"/>
        <v>43.083333333333343</v>
      </c>
      <c r="E32">
        <f t="shared" si="1"/>
        <v>43.083333333333343</v>
      </c>
      <c r="F32">
        <f t="shared" si="2"/>
        <v>1856.173611111112</v>
      </c>
      <c r="G32" s="1">
        <f t="shared" si="3"/>
        <v>0.21649916247906204</v>
      </c>
      <c r="H32" s="1">
        <f t="shared" si="4"/>
        <v>0.27632282202031005</v>
      </c>
    </row>
    <row r="33" spans="1:8" x14ac:dyDescent="0.35">
      <c r="A33" t="s">
        <v>33</v>
      </c>
      <c r="B33">
        <v>199</v>
      </c>
      <c r="C33">
        <f t="shared" si="5"/>
        <v>158.33333333333334</v>
      </c>
      <c r="D33">
        <f t="shared" si="0"/>
        <v>40.666666666666657</v>
      </c>
      <c r="E33">
        <f t="shared" si="1"/>
        <v>40.666666666666657</v>
      </c>
      <c r="F33">
        <f t="shared" si="2"/>
        <v>1653.7777777777769</v>
      </c>
      <c r="G33" s="1">
        <f t="shared" si="3"/>
        <v>0.2043551088777219</v>
      </c>
      <c r="H33" s="1">
        <f t="shared" si="4"/>
        <v>0.25684210526315782</v>
      </c>
    </row>
    <row r="34" spans="1:8" x14ac:dyDescent="0.35">
      <c r="A34" t="s">
        <v>34</v>
      </c>
      <c r="B34">
        <v>184</v>
      </c>
      <c r="C34">
        <f t="shared" si="5"/>
        <v>160.75</v>
      </c>
      <c r="D34">
        <f t="shared" si="0"/>
        <v>23.25</v>
      </c>
      <c r="E34">
        <f t="shared" si="1"/>
        <v>23.25</v>
      </c>
      <c r="F34">
        <f t="shared" si="2"/>
        <v>540.5625</v>
      </c>
      <c r="G34" s="1">
        <f t="shared" si="3"/>
        <v>0.12635869565217392</v>
      </c>
      <c r="H34" s="1">
        <f t="shared" si="4"/>
        <v>0.14463452566096424</v>
      </c>
    </row>
    <row r="35" spans="1:8" x14ac:dyDescent="0.35">
      <c r="A35" t="s">
        <v>35</v>
      </c>
      <c r="B35">
        <v>162</v>
      </c>
      <c r="C35">
        <f t="shared" si="5"/>
        <v>162.91666666666666</v>
      </c>
      <c r="D35">
        <f t="shared" si="0"/>
        <v>-0.91666666666665719</v>
      </c>
      <c r="E35">
        <f t="shared" si="1"/>
        <v>0.91666666666665719</v>
      </c>
      <c r="F35">
        <f t="shared" si="2"/>
        <v>0.84027777777776036</v>
      </c>
      <c r="G35" s="1">
        <f t="shared" si="3"/>
        <v>5.6584362139917108E-3</v>
      </c>
      <c r="H35" s="1">
        <f t="shared" si="4"/>
        <v>-5.626598465473088E-3</v>
      </c>
    </row>
    <row r="36" spans="1:8" x14ac:dyDescent="0.35">
      <c r="A36" t="s">
        <v>36</v>
      </c>
      <c r="B36">
        <v>146</v>
      </c>
      <c r="C36">
        <f t="shared" si="5"/>
        <v>165.33333333333334</v>
      </c>
      <c r="D36">
        <f t="shared" si="0"/>
        <v>-19.333333333333343</v>
      </c>
      <c r="E36">
        <f t="shared" si="1"/>
        <v>19.333333333333343</v>
      </c>
      <c r="F36">
        <f t="shared" si="2"/>
        <v>373.77777777777817</v>
      </c>
      <c r="G36" s="1">
        <f t="shared" si="3"/>
        <v>0.13242009132420099</v>
      </c>
      <c r="H36" s="1">
        <f t="shared" si="4"/>
        <v>-0.11693548387096779</v>
      </c>
    </row>
    <row r="37" spans="1:8" x14ac:dyDescent="0.35">
      <c r="A37" t="s">
        <v>37</v>
      </c>
      <c r="B37">
        <v>166</v>
      </c>
      <c r="C37">
        <f t="shared" si="5"/>
        <v>168</v>
      </c>
      <c r="D37">
        <f t="shared" si="0"/>
        <v>-2</v>
      </c>
      <c r="E37">
        <f t="shared" si="1"/>
        <v>2</v>
      </c>
      <c r="F37">
        <f t="shared" si="2"/>
        <v>4</v>
      </c>
      <c r="G37" s="1">
        <f t="shared" si="3"/>
        <v>1.2048192771084338E-2</v>
      </c>
      <c r="H37" s="1">
        <f t="shared" si="4"/>
        <v>-1.1904761904761904E-2</v>
      </c>
    </row>
    <row r="38" spans="1:8" x14ac:dyDescent="0.35">
      <c r="A38" t="s">
        <v>38</v>
      </c>
      <c r="B38">
        <v>171</v>
      </c>
      <c r="C38">
        <f t="shared" si="5"/>
        <v>170.16666666666666</v>
      </c>
      <c r="D38">
        <f t="shared" si="0"/>
        <v>0.83333333333334281</v>
      </c>
      <c r="E38">
        <f t="shared" si="1"/>
        <v>0.83333333333334281</v>
      </c>
      <c r="F38">
        <f t="shared" si="2"/>
        <v>0.69444444444446018</v>
      </c>
      <c r="G38" s="1">
        <f t="shared" si="3"/>
        <v>4.8732943469786127E-3</v>
      </c>
      <c r="H38" s="1">
        <f t="shared" si="4"/>
        <v>4.8971596474045613E-3</v>
      </c>
    </row>
    <row r="39" spans="1:8" x14ac:dyDescent="0.35">
      <c r="A39" t="s">
        <v>39</v>
      </c>
      <c r="B39">
        <v>180</v>
      </c>
      <c r="C39">
        <f t="shared" si="5"/>
        <v>172.33333333333334</v>
      </c>
      <c r="D39">
        <f t="shared" si="0"/>
        <v>7.6666666666666572</v>
      </c>
      <c r="E39">
        <f t="shared" si="1"/>
        <v>7.6666666666666572</v>
      </c>
      <c r="F39">
        <f t="shared" si="2"/>
        <v>58.777777777777629</v>
      </c>
      <c r="G39" s="1">
        <f t="shared" si="3"/>
        <v>4.2592592592592543E-2</v>
      </c>
      <c r="H39" s="1">
        <f t="shared" si="4"/>
        <v>4.4487427466150815E-2</v>
      </c>
    </row>
    <row r="40" spans="1:8" x14ac:dyDescent="0.35">
      <c r="A40" t="s">
        <v>40</v>
      </c>
      <c r="B40">
        <v>193</v>
      </c>
      <c r="C40">
        <f t="shared" si="5"/>
        <v>174.83333333333334</v>
      </c>
      <c r="D40">
        <f t="shared" si="0"/>
        <v>18.166666666666657</v>
      </c>
      <c r="E40">
        <f t="shared" si="1"/>
        <v>18.166666666666657</v>
      </c>
      <c r="F40">
        <f t="shared" si="2"/>
        <v>330.02777777777743</v>
      </c>
      <c r="G40" s="1">
        <f t="shared" si="3"/>
        <v>9.4127806563039679E-2</v>
      </c>
      <c r="H40" s="1">
        <f t="shared" si="4"/>
        <v>0.10390848427073397</v>
      </c>
    </row>
    <row r="41" spans="1:8" x14ac:dyDescent="0.35">
      <c r="A41" t="s">
        <v>41</v>
      </c>
      <c r="B41">
        <v>181</v>
      </c>
      <c r="C41">
        <f t="shared" si="5"/>
        <v>176.08333333333334</v>
      </c>
      <c r="D41">
        <f t="shared" si="0"/>
        <v>4.9166666666666572</v>
      </c>
      <c r="E41">
        <f t="shared" si="1"/>
        <v>4.9166666666666572</v>
      </c>
      <c r="F41">
        <f t="shared" si="2"/>
        <v>24.173611111111018</v>
      </c>
      <c r="G41" s="1">
        <f t="shared" si="3"/>
        <v>2.7163904235727388E-2</v>
      </c>
      <c r="H41" s="1">
        <f t="shared" si="4"/>
        <v>2.7922385234264026E-2</v>
      </c>
    </row>
    <row r="42" spans="1:8" x14ac:dyDescent="0.35">
      <c r="A42" t="s">
        <v>42</v>
      </c>
      <c r="B42">
        <v>183</v>
      </c>
      <c r="C42">
        <f t="shared" si="5"/>
        <v>177.58333333333334</v>
      </c>
      <c r="D42">
        <f t="shared" si="0"/>
        <v>5.4166666666666572</v>
      </c>
      <c r="E42">
        <f t="shared" si="1"/>
        <v>5.4166666666666572</v>
      </c>
      <c r="F42">
        <f t="shared" si="2"/>
        <v>29.340277777777676</v>
      </c>
      <c r="G42" s="1">
        <f t="shared" si="3"/>
        <v>2.9599271402550038E-2</v>
      </c>
      <c r="H42" s="1">
        <f t="shared" si="4"/>
        <v>3.0502111684655036E-2</v>
      </c>
    </row>
    <row r="43" spans="1:8" x14ac:dyDescent="0.35">
      <c r="A43" t="s">
        <v>43</v>
      </c>
      <c r="B43">
        <v>218</v>
      </c>
      <c r="C43">
        <f t="shared" si="5"/>
        <v>178.5</v>
      </c>
      <c r="D43">
        <f t="shared" si="0"/>
        <v>39.5</v>
      </c>
      <c r="E43">
        <f t="shared" si="1"/>
        <v>39.5</v>
      </c>
      <c r="F43">
        <f t="shared" si="2"/>
        <v>1560.25</v>
      </c>
      <c r="G43" s="1">
        <f t="shared" si="3"/>
        <v>0.18119266055045871</v>
      </c>
      <c r="H43" s="1">
        <f t="shared" si="4"/>
        <v>0.22128851540616246</v>
      </c>
    </row>
    <row r="44" spans="1:8" x14ac:dyDescent="0.35">
      <c r="A44" t="s">
        <v>44</v>
      </c>
      <c r="B44">
        <v>230</v>
      </c>
      <c r="C44">
        <f t="shared" si="5"/>
        <v>181.83333333333334</v>
      </c>
      <c r="D44">
        <f t="shared" si="0"/>
        <v>48.166666666666657</v>
      </c>
      <c r="E44">
        <f t="shared" si="1"/>
        <v>48.166666666666657</v>
      </c>
      <c r="F44">
        <f t="shared" si="2"/>
        <v>2320.0277777777769</v>
      </c>
      <c r="G44" s="1">
        <f t="shared" si="3"/>
        <v>0.20942028985507241</v>
      </c>
      <c r="H44" s="1">
        <f t="shared" si="4"/>
        <v>0.26489459211732347</v>
      </c>
    </row>
    <row r="45" spans="1:8" x14ac:dyDescent="0.35">
      <c r="A45" t="s">
        <v>45</v>
      </c>
      <c r="B45">
        <v>242</v>
      </c>
      <c r="C45">
        <f t="shared" si="5"/>
        <v>184.41666666666666</v>
      </c>
      <c r="D45">
        <f t="shared" si="0"/>
        <v>57.583333333333343</v>
      </c>
      <c r="E45">
        <f t="shared" si="1"/>
        <v>57.583333333333343</v>
      </c>
      <c r="F45">
        <f t="shared" si="2"/>
        <v>3315.8402777777787</v>
      </c>
      <c r="G45" s="1">
        <f t="shared" si="3"/>
        <v>0.23794765840220389</v>
      </c>
      <c r="H45" s="1">
        <f t="shared" si="4"/>
        <v>0.31224582015363767</v>
      </c>
    </row>
    <row r="46" spans="1:8" x14ac:dyDescent="0.35">
      <c r="A46" t="s">
        <v>46</v>
      </c>
      <c r="B46">
        <v>209</v>
      </c>
      <c r="C46">
        <f t="shared" si="5"/>
        <v>188</v>
      </c>
      <c r="D46">
        <f t="shared" si="0"/>
        <v>21</v>
      </c>
      <c r="E46">
        <f t="shared" si="1"/>
        <v>21</v>
      </c>
      <c r="F46">
        <f t="shared" si="2"/>
        <v>441</v>
      </c>
      <c r="G46" s="1">
        <f t="shared" si="3"/>
        <v>0.10047846889952153</v>
      </c>
      <c r="H46" s="1">
        <f t="shared" si="4"/>
        <v>0.11170212765957446</v>
      </c>
    </row>
    <row r="47" spans="1:8" x14ac:dyDescent="0.35">
      <c r="A47" t="s">
        <v>47</v>
      </c>
      <c r="B47">
        <v>191</v>
      </c>
      <c r="C47">
        <f t="shared" si="5"/>
        <v>190.08333333333334</v>
      </c>
      <c r="D47">
        <f t="shared" si="0"/>
        <v>0.91666666666665719</v>
      </c>
      <c r="E47">
        <f t="shared" si="1"/>
        <v>0.91666666666665719</v>
      </c>
      <c r="F47">
        <f t="shared" si="2"/>
        <v>0.84027777777776036</v>
      </c>
      <c r="G47" s="1">
        <f t="shared" si="3"/>
        <v>4.7993019197207186E-3</v>
      </c>
      <c r="H47" s="1">
        <f t="shared" si="4"/>
        <v>4.8224462954843863E-3</v>
      </c>
    </row>
    <row r="48" spans="1:8" x14ac:dyDescent="0.35">
      <c r="A48" t="s">
        <v>48</v>
      </c>
      <c r="B48">
        <v>172</v>
      </c>
      <c r="C48">
        <f t="shared" si="5"/>
        <v>192.5</v>
      </c>
      <c r="D48">
        <f t="shared" si="0"/>
        <v>-20.5</v>
      </c>
      <c r="E48">
        <f t="shared" si="1"/>
        <v>20.5</v>
      </c>
      <c r="F48">
        <f t="shared" si="2"/>
        <v>420.25</v>
      </c>
      <c r="G48" s="1">
        <f t="shared" si="3"/>
        <v>0.11918604651162791</v>
      </c>
      <c r="H48" s="1">
        <f t="shared" si="4"/>
        <v>-0.10649350649350649</v>
      </c>
    </row>
    <row r="49" spans="1:8" x14ac:dyDescent="0.35">
      <c r="A49" t="s">
        <v>49</v>
      </c>
      <c r="B49">
        <v>194</v>
      </c>
      <c r="C49">
        <f t="shared" si="5"/>
        <v>194.66666666666666</v>
      </c>
      <c r="D49">
        <f t="shared" si="0"/>
        <v>-0.66666666666665719</v>
      </c>
      <c r="E49">
        <f t="shared" si="1"/>
        <v>0.66666666666665719</v>
      </c>
      <c r="F49">
        <f t="shared" si="2"/>
        <v>0.44444444444443182</v>
      </c>
      <c r="G49" s="1">
        <f t="shared" si="3"/>
        <v>3.4364261168384393E-3</v>
      </c>
      <c r="H49" s="1">
        <f t="shared" si="4"/>
        <v>-3.424657534246527E-3</v>
      </c>
    </row>
    <row r="50" spans="1:8" x14ac:dyDescent="0.35">
      <c r="A50" t="s">
        <v>50</v>
      </c>
      <c r="B50">
        <v>196</v>
      </c>
      <c r="C50">
        <f t="shared" si="5"/>
        <v>197</v>
      </c>
      <c r="D50">
        <f t="shared" si="0"/>
        <v>-1</v>
      </c>
      <c r="E50">
        <f t="shared" si="1"/>
        <v>1</v>
      </c>
      <c r="F50">
        <f t="shared" si="2"/>
        <v>1</v>
      </c>
      <c r="G50" s="1">
        <f t="shared" si="3"/>
        <v>5.1020408163265302E-3</v>
      </c>
      <c r="H50" s="1">
        <f t="shared" si="4"/>
        <v>-5.076142131979695E-3</v>
      </c>
    </row>
    <row r="51" spans="1:8" x14ac:dyDescent="0.35">
      <c r="A51" t="s">
        <v>51</v>
      </c>
      <c r="B51">
        <v>196</v>
      </c>
      <c r="C51">
        <f t="shared" si="5"/>
        <v>199.08333333333334</v>
      </c>
      <c r="D51">
        <f t="shared" si="0"/>
        <v>-3.0833333333333428</v>
      </c>
      <c r="E51">
        <f t="shared" si="1"/>
        <v>3.0833333333333428</v>
      </c>
      <c r="F51">
        <f t="shared" si="2"/>
        <v>9.5069444444445033</v>
      </c>
      <c r="G51" s="1">
        <f t="shared" si="3"/>
        <v>1.5731292517006851E-2</v>
      </c>
      <c r="H51" s="1">
        <f t="shared" si="4"/>
        <v>-1.5487651737128552E-2</v>
      </c>
    </row>
    <row r="52" spans="1:8" x14ac:dyDescent="0.35">
      <c r="A52" t="s">
        <v>52</v>
      </c>
      <c r="B52">
        <v>236</v>
      </c>
      <c r="C52">
        <f t="shared" si="5"/>
        <v>200.41666666666666</v>
      </c>
      <c r="D52">
        <f t="shared" si="0"/>
        <v>35.583333333333343</v>
      </c>
      <c r="E52">
        <f t="shared" si="1"/>
        <v>35.583333333333343</v>
      </c>
      <c r="F52">
        <f t="shared" si="2"/>
        <v>1266.1736111111118</v>
      </c>
      <c r="G52" s="1">
        <f t="shared" si="3"/>
        <v>0.15077683615819212</v>
      </c>
      <c r="H52" s="1">
        <f t="shared" si="4"/>
        <v>0.17754677754677761</v>
      </c>
    </row>
    <row r="53" spans="1:8" x14ac:dyDescent="0.35">
      <c r="A53" t="s">
        <v>53</v>
      </c>
      <c r="B53">
        <v>235</v>
      </c>
      <c r="C53">
        <f t="shared" si="5"/>
        <v>204</v>
      </c>
      <c r="D53">
        <f t="shared" si="0"/>
        <v>31</v>
      </c>
      <c r="E53">
        <f t="shared" si="1"/>
        <v>31</v>
      </c>
      <c r="F53">
        <f t="shared" si="2"/>
        <v>961</v>
      </c>
      <c r="G53" s="1">
        <f t="shared" si="3"/>
        <v>0.13191489361702127</v>
      </c>
      <c r="H53" s="1">
        <f t="shared" si="4"/>
        <v>0.15196078431372548</v>
      </c>
    </row>
    <row r="54" spans="1:8" x14ac:dyDescent="0.35">
      <c r="A54" t="s">
        <v>54</v>
      </c>
      <c r="B54">
        <v>229</v>
      </c>
      <c r="C54">
        <f t="shared" si="5"/>
        <v>208.5</v>
      </c>
      <c r="D54">
        <f t="shared" si="0"/>
        <v>20.5</v>
      </c>
      <c r="E54">
        <f t="shared" si="1"/>
        <v>20.5</v>
      </c>
      <c r="F54">
        <f t="shared" si="2"/>
        <v>420.25</v>
      </c>
      <c r="G54" s="1">
        <f t="shared" si="3"/>
        <v>8.9519650655021835E-2</v>
      </c>
      <c r="H54" s="1">
        <f t="shared" si="4"/>
        <v>9.8321342925659472E-2</v>
      </c>
    </row>
    <row r="55" spans="1:8" x14ac:dyDescent="0.35">
      <c r="A55" t="s">
        <v>55</v>
      </c>
      <c r="B55">
        <v>243</v>
      </c>
      <c r="C55">
        <f t="shared" si="5"/>
        <v>212.33333333333334</v>
      </c>
      <c r="D55">
        <f t="shared" si="0"/>
        <v>30.666666666666657</v>
      </c>
      <c r="E55">
        <f t="shared" si="1"/>
        <v>30.666666666666657</v>
      </c>
      <c r="F55">
        <f t="shared" si="2"/>
        <v>940.44444444444389</v>
      </c>
      <c r="G55" s="1">
        <f t="shared" si="3"/>
        <v>0.12620027434842246</v>
      </c>
      <c r="H55" s="1">
        <f t="shared" si="4"/>
        <v>0.14442700156985866</v>
      </c>
    </row>
    <row r="56" spans="1:8" x14ac:dyDescent="0.35">
      <c r="A56" t="s">
        <v>56</v>
      </c>
      <c r="B56">
        <v>264</v>
      </c>
      <c r="C56">
        <f t="shared" si="5"/>
        <v>214.41666666666666</v>
      </c>
      <c r="D56">
        <f t="shared" si="0"/>
        <v>49.583333333333343</v>
      </c>
      <c r="E56">
        <f t="shared" si="1"/>
        <v>49.583333333333343</v>
      </c>
      <c r="F56">
        <f t="shared" si="2"/>
        <v>2458.5069444444453</v>
      </c>
      <c r="G56" s="1">
        <f t="shared" si="3"/>
        <v>0.1878156565656566</v>
      </c>
      <c r="H56" s="1">
        <f t="shared" si="4"/>
        <v>0.23124757092887685</v>
      </c>
    </row>
    <row r="57" spans="1:8" x14ac:dyDescent="0.35">
      <c r="A57" t="s">
        <v>57</v>
      </c>
      <c r="B57">
        <v>272</v>
      </c>
      <c r="C57">
        <f t="shared" si="5"/>
        <v>217.25</v>
      </c>
      <c r="D57">
        <f t="shared" si="0"/>
        <v>54.75</v>
      </c>
      <c r="E57">
        <f t="shared" si="1"/>
        <v>54.75</v>
      </c>
      <c r="F57">
        <f t="shared" si="2"/>
        <v>2997.5625</v>
      </c>
      <c r="G57" s="1">
        <f t="shared" si="3"/>
        <v>0.20128676470588236</v>
      </c>
      <c r="H57" s="1">
        <f t="shared" si="4"/>
        <v>0.25201380897583431</v>
      </c>
    </row>
    <row r="58" spans="1:8" x14ac:dyDescent="0.35">
      <c r="A58" t="s">
        <v>58</v>
      </c>
      <c r="B58">
        <v>237</v>
      </c>
      <c r="C58">
        <f t="shared" si="5"/>
        <v>219.75</v>
      </c>
      <c r="D58">
        <f t="shared" si="0"/>
        <v>17.25</v>
      </c>
      <c r="E58">
        <f t="shared" si="1"/>
        <v>17.25</v>
      </c>
      <c r="F58">
        <f t="shared" si="2"/>
        <v>297.5625</v>
      </c>
      <c r="G58" s="1">
        <f t="shared" si="3"/>
        <v>7.2784810126582278E-2</v>
      </c>
      <c r="H58" s="1">
        <f t="shared" si="4"/>
        <v>7.8498293515358364E-2</v>
      </c>
    </row>
    <row r="59" spans="1:8" x14ac:dyDescent="0.35">
      <c r="A59" t="s">
        <v>59</v>
      </c>
      <c r="B59">
        <v>211</v>
      </c>
      <c r="C59">
        <f t="shared" si="5"/>
        <v>222.08333333333334</v>
      </c>
      <c r="D59">
        <f t="shared" si="0"/>
        <v>-11.083333333333343</v>
      </c>
      <c r="E59">
        <f t="shared" si="1"/>
        <v>11.083333333333343</v>
      </c>
      <c r="F59">
        <f t="shared" si="2"/>
        <v>122.84027777777798</v>
      </c>
      <c r="G59" s="1">
        <f t="shared" si="3"/>
        <v>5.2527646129541909E-2</v>
      </c>
      <c r="H59" s="1">
        <f t="shared" si="4"/>
        <v>-4.9906191369606043E-2</v>
      </c>
    </row>
    <row r="60" spans="1:8" x14ac:dyDescent="0.35">
      <c r="A60" t="s">
        <v>60</v>
      </c>
      <c r="B60">
        <v>180</v>
      </c>
      <c r="C60">
        <f t="shared" si="5"/>
        <v>223.75</v>
      </c>
      <c r="D60">
        <f t="shared" si="0"/>
        <v>-43.75</v>
      </c>
      <c r="E60">
        <f t="shared" si="1"/>
        <v>43.75</v>
      </c>
      <c r="F60">
        <f t="shared" si="2"/>
        <v>1914.0625</v>
      </c>
      <c r="G60" s="1">
        <f t="shared" si="3"/>
        <v>0.24305555555555555</v>
      </c>
      <c r="H60" s="1">
        <f t="shared" si="4"/>
        <v>-0.19553072625698323</v>
      </c>
    </row>
    <row r="61" spans="1:8" x14ac:dyDescent="0.35">
      <c r="A61" t="s">
        <v>61</v>
      </c>
      <c r="B61">
        <v>201</v>
      </c>
      <c r="C61">
        <f t="shared" si="5"/>
        <v>224.41666666666666</v>
      </c>
      <c r="D61">
        <f t="shared" si="0"/>
        <v>-23.416666666666657</v>
      </c>
      <c r="E61">
        <f t="shared" si="1"/>
        <v>23.416666666666657</v>
      </c>
      <c r="F61">
        <f t="shared" si="2"/>
        <v>548.34027777777737</v>
      </c>
      <c r="G61" s="1">
        <f t="shared" si="3"/>
        <v>0.11650082918739631</v>
      </c>
      <c r="H61" s="1">
        <f t="shared" si="4"/>
        <v>-0.10434459710360189</v>
      </c>
    </row>
    <row r="62" spans="1:8" x14ac:dyDescent="0.35">
      <c r="A62" t="s">
        <v>62</v>
      </c>
      <c r="B62">
        <v>204</v>
      </c>
      <c r="C62">
        <f t="shared" si="5"/>
        <v>225</v>
      </c>
      <c r="D62">
        <f t="shared" si="0"/>
        <v>-21</v>
      </c>
      <c r="E62">
        <f t="shared" si="1"/>
        <v>21</v>
      </c>
      <c r="F62">
        <f t="shared" si="2"/>
        <v>441</v>
      </c>
      <c r="G62" s="1">
        <f t="shared" si="3"/>
        <v>0.10294117647058823</v>
      </c>
      <c r="H62" s="1">
        <f t="shared" si="4"/>
        <v>-9.3333333333333338E-2</v>
      </c>
    </row>
    <row r="63" spans="1:8" x14ac:dyDescent="0.35">
      <c r="A63" t="s">
        <v>63</v>
      </c>
      <c r="B63">
        <v>188</v>
      </c>
      <c r="C63">
        <f t="shared" si="5"/>
        <v>225.66666666666666</v>
      </c>
      <c r="D63">
        <f t="shared" si="0"/>
        <v>-37.666666666666657</v>
      </c>
      <c r="E63">
        <f t="shared" si="1"/>
        <v>37.666666666666657</v>
      </c>
      <c r="F63">
        <f t="shared" si="2"/>
        <v>1418.7777777777771</v>
      </c>
      <c r="G63" s="1">
        <f t="shared" si="3"/>
        <v>0.20035460992907797</v>
      </c>
      <c r="H63" s="1">
        <f t="shared" si="4"/>
        <v>-0.16691285081240764</v>
      </c>
    </row>
    <row r="64" spans="1:8" x14ac:dyDescent="0.35">
      <c r="A64" t="s">
        <v>64</v>
      </c>
      <c r="B64">
        <v>235</v>
      </c>
      <c r="C64">
        <f t="shared" si="5"/>
        <v>225</v>
      </c>
      <c r="D64">
        <f t="shared" si="0"/>
        <v>10</v>
      </c>
      <c r="E64">
        <f t="shared" si="1"/>
        <v>10</v>
      </c>
      <c r="F64">
        <f t="shared" si="2"/>
        <v>100</v>
      </c>
      <c r="G64" s="1">
        <f t="shared" si="3"/>
        <v>4.2553191489361701E-2</v>
      </c>
      <c r="H64" s="1">
        <f t="shared" si="4"/>
        <v>4.4444444444444446E-2</v>
      </c>
    </row>
    <row r="65" spans="1:8" x14ac:dyDescent="0.35">
      <c r="A65" t="s">
        <v>65</v>
      </c>
      <c r="B65">
        <v>227</v>
      </c>
      <c r="C65">
        <f t="shared" si="5"/>
        <v>224.91666666666666</v>
      </c>
      <c r="D65">
        <f t="shared" si="0"/>
        <v>2.0833333333333428</v>
      </c>
      <c r="E65">
        <f t="shared" si="1"/>
        <v>2.0833333333333428</v>
      </c>
      <c r="F65">
        <f t="shared" si="2"/>
        <v>4.3402777777778176</v>
      </c>
      <c r="G65" s="1">
        <f t="shared" si="3"/>
        <v>9.1776798825257393E-3</v>
      </c>
      <c r="H65" s="1">
        <f t="shared" si="4"/>
        <v>9.2626898851426876E-3</v>
      </c>
    </row>
    <row r="66" spans="1:8" x14ac:dyDescent="0.35">
      <c r="A66" t="s">
        <v>66</v>
      </c>
      <c r="B66">
        <v>234</v>
      </c>
      <c r="C66">
        <f t="shared" si="5"/>
        <v>224.25</v>
      </c>
      <c r="D66">
        <f t="shared" si="0"/>
        <v>9.75</v>
      </c>
      <c r="E66">
        <f t="shared" si="1"/>
        <v>9.75</v>
      </c>
      <c r="F66">
        <f t="shared" si="2"/>
        <v>95.0625</v>
      </c>
      <c r="G66" s="1">
        <f t="shared" si="3"/>
        <v>4.1666666666666664E-2</v>
      </c>
      <c r="H66" s="1">
        <f t="shared" si="4"/>
        <v>4.3478260869565216E-2</v>
      </c>
    </row>
    <row r="67" spans="1:8" x14ac:dyDescent="0.35">
      <c r="A67" t="s">
        <v>67</v>
      </c>
      <c r="B67">
        <v>264</v>
      </c>
      <c r="C67">
        <f t="shared" si="5"/>
        <v>224.66666666666666</v>
      </c>
      <c r="D67">
        <f t="shared" si="0"/>
        <v>39.333333333333343</v>
      </c>
      <c r="E67">
        <f t="shared" si="1"/>
        <v>39.333333333333343</v>
      </c>
      <c r="F67">
        <f t="shared" si="2"/>
        <v>1547.1111111111118</v>
      </c>
      <c r="G67" s="1">
        <f t="shared" si="3"/>
        <v>0.14898989898989903</v>
      </c>
      <c r="H67" s="1">
        <f t="shared" si="4"/>
        <v>0.17507418397626118</v>
      </c>
    </row>
    <row r="68" spans="1:8" x14ac:dyDescent="0.35">
      <c r="A68" t="s">
        <v>68</v>
      </c>
      <c r="B68">
        <v>302</v>
      </c>
      <c r="C68">
        <f t="shared" si="5"/>
        <v>226.41666666666666</v>
      </c>
      <c r="D68">
        <f t="shared" si="0"/>
        <v>75.583333333333343</v>
      </c>
      <c r="E68">
        <f t="shared" si="1"/>
        <v>75.583333333333343</v>
      </c>
      <c r="F68">
        <f t="shared" si="2"/>
        <v>5712.8402777777792</v>
      </c>
      <c r="G68" s="1">
        <f t="shared" si="3"/>
        <v>0.2502759381898455</v>
      </c>
      <c r="H68" s="1">
        <f t="shared" si="4"/>
        <v>0.33382407066617598</v>
      </c>
    </row>
    <row r="69" spans="1:8" x14ac:dyDescent="0.35">
      <c r="A69" t="s">
        <v>69</v>
      </c>
      <c r="B69">
        <v>293</v>
      </c>
      <c r="C69">
        <f t="shared" si="5"/>
        <v>229.58333333333334</v>
      </c>
      <c r="D69">
        <f t="shared" si="0"/>
        <v>63.416666666666657</v>
      </c>
      <c r="E69">
        <f t="shared" si="1"/>
        <v>63.416666666666657</v>
      </c>
      <c r="F69">
        <f t="shared" si="2"/>
        <v>4021.6736111111099</v>
      </c>
      <c r="G69" s="1">
        <f t="shared" si="3"/>
        <v>0.21643913538111487</v>
      </c>
      <c r="H69" s="1">
        <f t="shared" si="4"/>
        <v>0.27622504537205078</v>
      </c>
    </row>
    <row r="70" spans="1:8" x14ac:dyDescent="0.35">
      <c r="A70" t="s">
        <v>70</v>
      </c>
      <c r="B70">
        <v>259</v>
      </c>
      <c r="C70">
        <f t="shared" si="5"/>
        <v>231.33333333333334</v>
      </c>
      <c r="D70">
        <f t="shared" si="0"/>
        <v>27.666666666666657</v>
      </c>
      <c r="E70">
        <f t="shared" si="1"/>
        <v>27.666666666666657</v>
      </c>
      <c r="F70">
        <f t="shared" si="2"/>
        <v>765.44444444444389</v>
      </c>
      <c r="G70" s="1">
        <f t="shared" si="3"/>
        <v>0.10682110682110678</v>
      </c>
      <c r="H70" s="1">
        <f t="shared" si="4"/>
        <v>0.11959654178674348</v>
      </c>
    </row>
    <row r="71" spans="1:8" x14ac:dyDescent="0.35">
      <c r="A71" t="s">
        <v>71</v>
      </c>
      <c r="B71">
        <v>229</v>
      </c>
      <c r="C71">
        <f t="shared" si="5"/>
        <v>233.16666666666666</v>
      </c>
      <c r="D71">
        <f t="shared" ref="D71:D134" si="6">B71-C71</f>
        <v>-4.1666666666666572</v>
      </c>
      <c r="E71">
        <f t="shared" ref="E71:E134" si="7">ABS(D71)</f>
        <v>4.1666666666666572</v>
      </c>
      <c r="F71">
        <f t="shared" ref="F71:F134" si="8">D71*D71</f>
        <v>17.361111111111033</v>
      </c>
      <c r="G71" s="1">
        <f t="shared" ref="G71:G134" si="9">E71/B71</f>
        <v>1.819505094614261E-2</v>
      </c>
      <c r="H71" s="1">
        <f t="shared" ref="H71:H134" si="10">D71/C71</f>
        <v>-1.7869907076483161E-2</v>
      </c>
    </row>
    <row r="72" spans="1:8" x14ac:dyDescent="0.35">
      <c r="A72" t="s">
        <v>72</v>
      </c>
      <c r="B72">
        <v>203</v>
      </c>
      <c r="C72">
        <f t="shared" si="5"/>
        <v>234.66666666666666</v>
      </c>
      <c r="D72">
        <f t="shared" si="6"/>
        <v>-31.666666666666657</v>
      </c>
      <c r="E72">
        <f t="shared" si="7"/>
        <v>31.666666666666657</v>
      </c>
      <c r="F72">
        <f t="shared" si="8"/>
        <v>1002.7777777777771</v>
      </c>
      <c r="G72" s="1">
        <f t="shared" si="9"/>
        <v>0.15599343185550077</v>
      </c>
      <c r="H72" s="1">
        <f t="shared" si="10"/>
        <v>-0.1349431818181818</v>
      </c>
    </row>
    <row r="73" spans="1:8" x14ac:dyDescent="0.35">
      <c r="A73" t="s">
        <v>73</v>
      </c>
      <c r="B73">
        <v>229</v>
      </c>
      <c r="C73">
        <f t="shared" si="5"/>
        <v>236.58333333333334</v>
      </c>
      <c r="D73">
        <f t="shared" si="6"/>
        <v>-7.5833333333333428</v>
      </c>
      <c r="E73">
        <f t="shared" si="7"/>
        <v>7.5833333333333428</v>
      </c>
      <c r="F73">
        <f t="shared" si="8"/>
        <v>57.506944444444585</v>
      </c>
      <c r="G73" s="1">
        <f t="shared" si="9"/>
        <v>3.3114992721979666E-2</v>
      </c>
      <c r="H73" s="1">
        <f t="shared" si="10"/>
        <v>-3.2053539978865835E-2</v>
      </c>
    </row>
    <row r="74" spans="1:8" x14ac:dyDescent="0.35">
      <c r="A74" t="s">
        <v>74</v>
      </c>
      <c r="B74">
        <v>242</v>
      </c>
      <c r="C74">
        <f t="shared" si="5"/>
        <v>238.91666666666666</v>
      </c>
      <c r="D74">
        <f t="shared" si="6"/>
        <v>3.0833333333333428</v>
      </c>
      <c r="E74">
        <f t="shared" si="7"/>
        <v>3.0833333333333428</v>
      </c>
      <c r="F74">
        <f t="shared" si="8"/>
        <v>9.5069444444445033</v>
      </c>
      <c r="G74" s="1">
        <f t="shared" si="9"/>
        <v>1.2741046831955961E-2</v>
      </c>
      <c r="H74" s="1">
        <f t="shared" si="10"/>
        <v>1.2905476107429408E-2</v>
      </c>
    </row>
    <row r="75" spans="1:8" x14ac:dyDescent="0.35">
      <c r="A75" t="s">
        <v>75</v>
      </c>
      <c r="B75">
        <v>233</v>
      </c>
      <c r="C75">
        <f t="shared" si="5"/>
        <v>242.08333333333334</v>
      </c>
      <c r="D75">
        <f t="shared" si="6"/>
        <v>-9.0833333333333428</v>
      </c>
      <c r="E75">
        <f t="shared" si="7"/>
        <v>9.0833333333333428</v>
      </c>
      <c r="F75">
        <f t="shared" si="8"/>
        <v>82.506944444444613</v>
      </c>
      <c r="G75" s="1">
        <f t="shared" si="9"/>
        <v>3.8984263233190312E-2</v>
      </c>
      <c r="H75" s="1">
        <f t="shared" si="10"/>
        <v>-3.7521514629948405E-2</v>
      </c>
    </row>
    <row r="76" spans="1:8" x14ac:dyDescent="0.35">
      <c r="A76" t="s">
        <v>76</v>
      </c>
      <c r="B76">
        <v>267</v>
      </c>
      <c r="C76">
        <f t="shared" si="5"/>
        <v>245.83333333333334</v>
      </c>
      <c r="D76">
        <f t="shared" si="6"/>
        <v>21.166666666666657</v>
      </c>
      <c r="E76">
        <f t="shared" si="7"/>
        <v>21.166666666666657</v>
      </c>
      <c r="F76">
        <f t="shared" si="8"/>
        <v>448.02777777777737</v>
      </c>
      <c r="G76" s="1">
        <f t="shared" si="9"/>
        <v>7.9275905118601706E-2</v>
      </c>
      <c r="H76" s="1">
        <f t="shared" si="10"/>
        <v>8.6101694915254198E-2</v>
      </c>
    </row>
    <row r="77" spans="1:8" x14ac:dyDescent="0.35">
      <c r="A77" t="s">
        <v>77</v>
      </c>
      <c r="B77">
        <v>269</v>
      </c>
      <c r="C77">
        <f t="shared" si="5"/>
        <v>248.5</v>
      </c>
      <c r="D77">
        <f t="shared" si="6"/>
        <v>20.5</v>
      </c>
      <c r="E77">
        <f t="shared" si="7"/>
        <v>20.5</v>
      </c>
      <c r="F77">
        <f t="shared" si="8"/>
        <v>420.25</v>
      </c>
      <c r="G77" s="1">
        <f t="shared" si="9"/>
        <v>7.6208178438661706E-2</v>
      </c>
      <c r="H77" s="1">
        <f t="shared" si="10"/>
        <v>8.249496981891348E-2</v>
      </c>
    </row>
    <row r="78" spans="1:8" x14ac:dyDescent="0.35">
      <c r="A78" t="s">
        <v>78</v>
      </c>
      <c r="B78">
        <v>270</v>
      </c>
      <c r="C78">
        <f t="shared" si="5"/>
        <v>252</v>
      </c>
      <c r="D78">
        <f t="shared" si="6"/>
        <v>18</v>
      </c>
      <c r="E78">
        <f t="shared" si="7"/>
        <v>18</v>
      </c>
      <c r="F78">
        <f t="shared" si="8"/>
        <v>324</v>
      </c>
      <c r="G78" s="1">
        <f t="shared" si="9"/>
        <v>6.6666666666666666E-2</v>
      </c>
      <c r="H78" s="1">
        <f t="shared" si="10"/>
        <v>7.1428571428571425E-2</v>
      </c>
    </row>
    <row r="79" spans="1:8" x14ac:dyDescent="0.35">
      <c r="A79" t="s">
        <v>79</v>
      </c>
      <c r="B79">
        <v>315</v>
      </c>
      <c r="C79">
        <f t="shared" ref="C79:C142" si="11">AVERAGE(B67:B78)</f>
        <v>255</v>
      </c>
      <c r="D79">
        <f t="shared" si="6"/>
        <v>60</v>
      </c>
      <c r="E79">
        <f t="shared" si="7"/>
        <v>60</v>
      </c>
      <c r="F79">
        <f t="shared" si="8"/>
        <v>3600</v>
      </c>
      <c r="G79" s="1">
        <f t="shared" si="9"/>
        <v>0.19047619047619047</v>
      </c>
      <c r="H79" s="1">
        <f t="shared" si="10"/>
        <v>0.23529411764705882</v>
      </c>
    </row>
    <row r="80" spans="1:8" x14ac:dyDescent="0.35">
      <c r="A80" t="s">
        <v>80</v>
      </c>
      <c r="B80">
        <v>364</v>
      </c>
      <c r="C80">
        <f t="shared" si="11"/>
        <v>259.25</v>
      </c>
      <c r="D80">
        <f t="shared" si="6"/>
        <v>104.75</v>
      </c>
      <c r="E80">
        <f t="shared" si="7"/>
        <v>104.75</v>
      </c>
      <c r="F80">
        <f t="shared" si="8"/>
        <v>10972.5625</v>
      </c>
      <c r="G80" s="1">
        <f t="shared" si="9"/>
        <v>0.28777472527472525</v>
      </c>
      <c r="H80" s="1">
        <f t="shared" si="10"/>
        <v>0.40405014464802314</v>
      </c>
    </row>
    <row r="81" spans="1:8" x14ac:dyDescent="0.35">
      <c r="A81" t="s">
        <v>81</v>
      </c>
      <c r="B81">
        <v>347</v>
      </c>
      <c r="C81">
        <f t="shared" si="11"/>
        <v>264.41666666666669</v>
      </c>
      <c r="D81">
        <f t="shared" si="6"/>
        <v>82.583333333333314</v>
      </c>
      <c r="E81">
        <f t="shared" si="7"/>
        <v>82.583333333333314</v>
      </c>
      <c r="F81">
        <f t="shared" si="8"/>
        <v>6820.0069444444416</v>
      </c>
      <c r="G81" s="1">
        <f t="shared" si="9"/>
        <v>0.23799231508165219</v>
      </c>
      <c r="H81" s="1">
        <f t="shared" si="10"/>
        <v>0.31232272297510233</v>
      </c>
    </row>
    <row r="82" spans="1:8" x14ac:dyDescent="0.35">
      <c r="A82" t="s">
        <v>82</v>
      </c>
      <c r="B82">
        <v>312</v>
      </c>
      <c r="C82">
        <f t="shared" si="11"/>
        <v>268.91666666666669</v>
      </c>
      <c r="D82">
        <f t="shared" si="6"/>
        <v>43.083333333333314</v>
      </c>
      <c r="E82">
        <f t="shared" si="7"/>
        <v>43.083333333333314</v>
      </c>
      <c r="F82">
        <f t="shared" si="8"/>
        <v>1856.1736111111095</v>
      </c>
      <c r="G82" s="1">
        <f t="shared" si="9"/>
        <v>0.13808760683760676</v>
      </c>
      <c r="H82" s="1">
        <f t="shared" si="10"/>
        <v>0.16021072203284775</v>
      </c>
    </row>
    <row r="83" spans="1:8" x14ac:dyDescent="0.35">
      <c r="A83" t="s">
        <v>83</v>
      </c>
      <c r="B83">
        <v>274</v>
      </c>
      <c r="C83">
        <f t="shared" si="11"/>
        <v>273.33333333333331</v>
      </c>
      <c r="D83">
        <f t="shared" si="6"/>
        <v>0.66666666666668561</v>
      </c>
      <c r="E83">
        <f t="shared" si="7"/>
        <v>0.66666666666668561</v>
      </c>
      <c r="F83">
        <f t="shared" si="8"/>
        <v>0.44444444444446973</v>
      </c>
      <c r="G83" s="1">
        <f t="shared" si="9"/>
        <v>2.4330900243309693E-3</v>
      </c>
      <c r="H83" s="1">
        <f t="shared" si="10"/>
        <v>2.4390243902439718E-3</v>
      </c>
    </row>
    <row r="84" spans="1:8" x14ac:dyDescent="0.35">
      <c r="A84" t="s">
        <v>84</v>
      </c>
      <c r="B84">
        <v>237</v>
      </c>
      <c r="C84">
        <f t="shared" si="11"/>
        <v>277.08333333333331</v>
      </c>
      <c r="D84">
        <f t="shared" si="6"/>
        <v>-40.083333333333314</v>
      </c>
      <c r="E84">
        <f t="shared" si="7"/>
        <v>40.083333333333314</v>
      </c>
      <c r="F84">
        <f t="shared" si="8"/>
        <v>1606.6736111111095</v>
      </c>
      <c r="G84" s="1">
        <f t="shared" si="9"/>
        <v>0.16912798874824184</v>
      </c>
      <c r="H84" s="1">
        <f t="shared" si="10"/>
        <v>-0.1446616541353383</v>
      </c>
    </row>
    <row r="85" spans="1:8" x14ac:dyDescent="0.35">
      <c r="A85" t="s">
        <v>85</v>
      </c>
      <c r="B85">
        <v>278</v>
      </c>
      <c r="C85">
        <f t="shared" si="11"/>
        <v>279.91666666666669</v>
      </c>
      <c r="D85">
        <f t="shared" si="6"/>
        <v>-1.9166666666666856</v>
      </c>
      <c r="E85">
        <f t="shared" si="7"/>
        <v>1.9166666666666856</v>
      </c>
      <c r="F85">
        <f t="shared" si="8"/>
        <v>3.6736111111111835</v>
      </c>
      <c r="G85" s="1">
        <f t="shared" si="9"/>
        <v>6.8944844124700921E-3</v>
      </c>
      <c r="H85" s="1">
        <f t="shared" si="10"/>
        <v>-6.8472759749926247E-3</v>
      </c>
    </row>
    <row r="86" spans="1:8" x14ac:dyDescent="0.35">
      <c r="A86" t="s">
        <v>86</v>
      </c>
      <c r="B86">
        <v>284</v>
      </c>
      <c r="C86">
        <f t="shared" si="11"/>
        <v>284</v>
      </c>
      <c r="D86">
        <f t="shared" si="6"/>
        <v>0</v>
      </c>
      <c r="E86">
        <f t="shared" si="7"/>
        <v>0</v>
      </c>
      <c r="F86">
        <f t="shared" si="8"/>
        <v>0</v>
      </c>
      <c r="G86" s="1">
        <f t="shared" si="9"/>
        <v>0</v>
      </c>
      <c r="H86" s="1">
        <f t="shared" si="10"/>
        <v>0</v>
      </c>
    </row>
    <row r="87" spans="1:8" x14ac:dyDescent="0.35">
      <c r="A87" t="s">
        <v>87</v>
      </c>
      <c r="B87">
        <v>277</v>
      </c>
      <c r="C87">
        <f t="shared" si="11"/>
        <v>287.5</v>
      </c>
      <c r="D87">
        <f t="shared" si="6"/>
        <v>-10.5</v>
      </c>
      <c r="E87">
        <f t="shared" si="7"/>
        <v>10.5</v>
      </c>
      <c r="F87">
        <f t="shared" si="8"/>
        <v>110.25</v>
      </c>
      <c r="G87" s="1">
        <f t="shared" si="9"/>
        <v>3.7906137184115521E-2</v>
      </c>
      <c r="H87" s="1">
        <f t="shared" si="10"/>
        <v>-3.6521739130434785E-2</v>
      </c>
    </row>
    <row r="88" spans="1:8" x14ac:dyDescent="0.35">
      <c r="A88" t="s">
        <v>88</v>
      </c>
      <c r="B88">
        <v>317</v>
      </c>
      <c r="C88">
        <f t="shared" si="11"/>
        <v>291.16666666666669</v>
      </c>
      <c r="D88">
        <f t="shared" si="6"/>
        <v>25.833333333333314</v>
      </c>
      <c r="E88">
        <f t="shared" si="7"/>
        <v>25.833333333333314</v>
      </c>
      <c r="F88">
        <f t="shared" si="8"/>
        <v>667.36111111111018</v>
      </c>
      <c r="G88" s="1">
        <f t="shared" si="9"/>
        <v>8.1493165089379538E-2</v>
      </c>
      <c r="H88" s="1">
        <f t="shared" si="10"/>
        <v>8.8723526044647893E-2</v>
      </c>
    </row>
    <row r="89" spans="1:8" x14ac:dyDescent="0.35">
      <c r="A89" t="s">
        <v>89</v>
      </c>
      <c r="B89">
        <v>313</v>
      </c>
      <c r="C89">
        <f t="shared" si="11"/>
        <v>295.33333333333331</v>
      </c>
      <c r="D89">
        <f t="shared" si="6"/>
        <v>17.666666666666686</v>
      </c>
      <c r="E89">
        <f t="shared" si="7"/>
        <v>17.666666666666686</v>
      </c>
      <c r="F89">
        <f t="shared" si="8"/>
        <v>312.11111111111177</v>
      </c>
      <c r="G89" s="1">
        <f t="shared" si="9"/>
        <v>5.6443024494142763E-2</v>
      </c>
      <c r="H89" s="1">
        <f t="shared" si="10"/>
        <v>5.9819413092550858E-2</v>
      </c>
    </row>
    <row r="90" spans="1:8" x14ac:dyDescent="0.35">
      <c r="A90" t="s">
        <v>90</v>
      </c>
      <c r="B90">
        <v>318</v>
      </c>
      <c r="C90">
        <f t="shared" si="11"/>
        <v>299</v>
      </c>
      <c r="D90">
        <f t="shared" si="6"/>
        <v>19</v>
      </c>
      <c r="E90">
        <f t="shared" si="7"/>
        <v>19</v>
      </c>
      <c r="F90">
        <f t="shared" si="8"/>
        <v>361</v>
      </c>
      <c r="G90" s="1">
        <f t="shared" si="9"/>
        <v>5.9748427672955975E-2</v>
      </c>
      <c r="H90" s="1">
        <f t="shared" si="10"/>
        <v>6.354515050167224E-2</v>
      </c>
    </row>
    <row r="91" spans="1:8" x14ac:dyDescent="0.35">
      <c r="A91" t="s">
        <v>91</v>
      </c>
      <c r="B91">
        <v>374</v>
      </c>
      <c r="C91">
        <f t="shared" si="11"/>
        <v>303</v>
      </c>
      <c r="D91">
        <f t="shared" si="6"/>
        <v>71</v>
      </c>
      <c r="E91">
        <f t="shared" si="7"/>
        <v>71</v>
      </c>
      <c r="F91">
        <f t="shared" si="8"/>
        <v>5041</v>
      </c>
      <c r="G91" s="1">
        <f t="shared" si="9"/>
        <v>0.18983957219251338</v>
      </c>
      <c r="H91" s="1">
        <f t="shared" si="10"/>
        <v>0.23432343234323433</v>
      </c>
    </row>
    <row r="92" spans="1:8" x14ac:dyDescent="0.35">
      <c r="A92" t="s">
        <v>92</v>
      </c>
      <c r="B92">
        <v>413</v>
      </c>
      <c r="C92">
        <f t="shared" si="11"/>
        <v>307.91666666666669</v>
      </c>
      <c r="D92">
        <f t="shared" si="6"/>
        <v>105.08333333333331</v>
      </c>
      <c r="E92">
        <f t="shared" si="7"/>
        <v>105.08333333333331</v>
      </c>
      <c r="F92">
        <f t="shared" si="8"/>
        <v>11042.50694444444</v>
      </c>
      <c r="G92" s="1">
        <f t="shared" si="9"/>
        <v>0.25443906376109759</v>
      </c>
      <c r="H92" s="1">
        <f t="shared" si="10"/>
        <v>0.34127198917456014</v>
      </c>
    </row>
    <row r="93" spans="1:8" x14ac:dyDescent="0.35">
      <c r="A93" t="s">
        <v>93</v>
      </c>
      <c r="B93">
        <v>405</v>
      </c>
      <c r="C93">
        <f t="shared" si="11"/>
        <v>312</v>
      </c>
      <c r="D93">
        <f t="shared" si="6"/>
        <v>93</v>
      </c>
      <c r="E93">
        <f t="shared" si="7"/>
        <v>93</v>
      </c>
      <c r="F93">
        <f t="shared" si="8"/>
        <v>8649</v>
      </c>
      <c r="G93" s="1">
        <f t="shared" si="9"/>
        <v>0.22962962962962963</v>
      </c>
      <c r="H93" s="1">
        <f t="shared" si="10"/>
        <v>0.29807692307692307</v>
      </c>
    </row>
    <row r="94" spans="1:8" x14ac:dyDescent="0.35">
      <c r="A94" t="s">
        <v>94</v>
      </c>
      <c r="B94">
        <v>355</v>
      </c>
      <c r="C94">
        <f t="shared" si="11"/>
        <v>316.83333333333331</v>
      </c>
      <c r="D94">
        <f t="shared" si="6"/>
        <v>38.166666666666686</v>
      </c>
      <c r="E94">
        <f t="shared" si="7"/>
        <v>38.166666666666686</v>
      </c>
      <c r="F94">
        <f t="shared" si="8"/>
        <v>1456.6944444444459</v>
      </c>
      <c r="G94" s="1">
        <f t="shared" si="9"/>
        <v>0.10751173708920193</v>
      </c>
      <c r="H94" s="1">
        <f t="shared" si="10"/>
        <v>0.12046291425565499</v>
      </c>
    </row>
    <row r="95" spans="1:8" x14ac:dyDescent="0.35">
      <c r="A95" t="s">
        <v>95</v>
      </c>
      <c r="B95">
        <v>306</v>
      </c>
      <c r="C95">
        <f t="shared" si="11"/>
        <v>320.41666666666669</v>
      </c>
      <c r="D95">
        <f t="shared" si="6"/>
        <v>-14.416666666666686</v>
      </c>
      <c r="E95">
        <f t="shared" si="7"/>
        <v>14.416666666666686</v>
      </c>
      <c r="F95">
        <f t="shared" si="8"/>
        <v>207.84027777777831</v>
      </c>
      <c r="G95" s="1">
        <f t="shared" si="9"/>
        <v>4.7113289760348648E-2</v>
      </c>
      <c r="H95" s="1">
        <f t="shared" si="10"/>
        <v>-4.4993498049414882E-2</v>
      </c>
    </row>
    <row r="96" spans="1:8" x14ac:dyDescent="0.35">
      <c r="A96" t="s">
        <v>96</v>
      </c>
      <c r="B96">
        <v>271</v>
      </c>
      <c r="C96">
        <f t="shared" si="11"/>
        <v>323.08333333333331</v>
      </c>
      <c r="D96">
        <f t="shared" si="6"/>
        <v>-52.083333333333314</v>
      </c>
      <c r="E96">
        <f t="shared" si="7"/>
        <v>52.083333333333314</v>
      </c>
      <c r="F96">
        <f t="shared" si="8"/>
        <v>2712.673611111109</v>
      </c>
      <c r="G96" s="1">
        <f t="shared" si="9"/>
        <v>0.19218942189421886</v>
      </c>
      <c r="H96" s="1">
        <f t="shared" si="10"/>
        <v>-0.16120711890637085</v>
      </c>
    </row>
    <row r="97" spans="1:8" x14ac:dyDescent="0.35">
      <c r="A97" t="s">
        <v>97</v>
      </c>
      <c r="B97">
        <v>306</v>
      </c>
      <c r="C97">
        <f t="shared" si="11"/>
        <v>325.91666666666669</v>
      </c>
      <c r="D97">
        <f t="shared" si="6"/>
        <v>-19.916666666666686</v>
      </c>
      <c r="E97">
        <f t="shared" si="7"/>
        <v>19.916666666666686</v>
      </c>
      <c r="F97">
        <f t="shared" si="8"/>
        <v>396.67361111111188</v>
      </c>
      <c r="G97" s="1">
        <f t="shared" si="9"/>
        <v>6.5087145969498966E-2</v>
      </c>
      <c r="H97" s="1">
        <f t="shared" si="10"/>
        <v>-6.1109690616210743E-2</v>
      </c>
    </row>
    <row r="98" spans="1:8" x14ac:dyDescent="0.35">
      <c r="A98" t="s">
        <v>98</v>
      </c>
      <c r="B98">
        <v>315</v>
      </c>
      <c r="C98">
        <f t="shared" si="11"/>
        <v>328.25</v>
      </c>
      <c r="D98">
        <f t="shared" si="6"/>
        <v>-13.25</v>
      </c>
      <c r="E98">
        <f t="shared" si="7"/>
        <v>13.25</v>
      </c>
      <c r="F98">
        <f t="shared" si="8"/>
        <v>175.5625</v>
      </c>
      <c r="G98" s="1">
        <f t="shared" si="9"/>
        <v>4.2063492063492067E-2</v>
      </c>
      <c r="H98" s="1">
        <f t="shared" si="10"/>
        <v>-4.0365575019040367E-2</v>
      </c>
    </row>
    <row r="99" spans="1:8" x14ac:dyDescent="0.35">
      <c r="A99" t="s">
        <v>99</v>
      </c>
      <c r="B99">
        <v>301</v>
      </c>
      <c r="C99">
        <f t="shared" si="11"/>
        <v>330.83333333333331</v>
      </c>
      <c r="D99">
        <f t="shared" si="6"/>
        <v>-29.833333333333314</v>
      </c>
      <c r="E99">
        <f t="shared" si="7"/>
        <v>29.833333333333314</v>
      </c>
      <c r="F99">
        <f t="shared" si="8"/>
        <v>890.02777777777669</v>
      </c>
      <c r="G99" s="1">
        <f t="shared" si="9"/>
        <v>9.9114064230343232E-2</v>
      </c>
      <c r="H99" s="1">
        <f t="shared" si="10"/>
        <v>-9.0176322418135973E-2</v>
      </c>
    </row>
    <row r="100" spans="1:8" x14ac:dyDescent="0.35">
      <c r="A100" t="s">
        <v>100</v>
      </c>
      <c r="B100">
        <v>356</v>
      </c>
      <c r="C100">
        <f t="shared" si="11"/>
        <v>332.83333333333331</v>
      </c>
      <c r="D100">
        <f t="shared" si="6"/>
        <v>23.166666666666686</v>
      </c>
      <c r="E100">
        <f t="shared" si="7"/>
        <v>23.166666666666686</v>
      </c>
      <c r="F100">
        <f t="shared" si="8"/>
        <v>536.69444444444537</v>
      </c>
      <c r="G100" s="1">
        <f t="shared" si="9"/>
        <v>6.5074906367041246E-2</v>
      </c>
      <c r="H100" s="1">
        <f t="shared" si="10"/>
        <v>6.9604406609914932E-2</v>
      </c>
    </row>
    <row r="101" spans="1:8" x14ac:dyDescent="0.35">
      <c r="A101" t="s">
        <v>101</v>
      </c>
      <c r="B101">
        <v>348</v>
      </c>
      <c r="C101">
        <f t="shared" si="11"/>
        <v>336.08333333333331</v>
      </c>
      <c r="D101">
        <f t="shared" si="6"/>
        <v>11.916666666666686</v>
      </c>
      <c r="E101">
        <f t="shared" si="7"/>
        <v>11.916666666666686</v>
      </c>
      <c r="F101">
        <f t="shared" si="8"/>
        <v>142.00694444444488</v>
      </c>
      <c r="G101" s="1">
        <f t="shared" si="9"/>
        <v>3.4243295019157141E-2</v>
      </c>
      <c r="H101" s="1">
        <f t="shared" si="10"/>
        <v>3.5457475824448359E-2</v>
      </c>
    </row>
    <row r="102" spans="1:8" x14ac:dyDescent="0.35">
      <c r="A102" t="s">
        <v>102</v>
      </c>
      <c r="B102">
        <v>355</v>
      </c>
      <c r="C102">
        <f t="shared" si="11"/>
        <v>339</v>
      </c>
      <c r="D102">
        <f t="shared" si="6"/>
        <v>16</v>
      </c>
      <c r="E102">
        <f t="shared" si="7"/>
        <v>16</v>
      </c>
      <c r="F102">
        <f t="shared" si="8"/>
        <v>256</v>
      </c>
      <c r="G102" s="1">
        <f t="shared" si="9"/>
        <v>4.507042253521127E-2</v>
      </c>
      <c r="H102" s="1">
        <f t="shared" si="10"/>
        <v>4.71976401179941E-2</v>
      </c>
    </row>
    <row r="103" spans="1:8" x14ac:dyDescent="0.35">
      <c r="A103" t="s">
        <v>103</v>
      </c>
      <c r="B103">
        <v>422</v>
      </c>
      <c r="C103">
        <f t="shared" si="11"/>
        <v>342.08333333333331</v>
      </c>
      <c r="D103">
        <f t="shared" si="6"/>
        <v>79.916666666666686</v>
      </c>
      <c r="E103">
        <f t="shared" si="7"/>
        <v>79.916666666666686</v>
      </c>
      <c r="F103">
        <f t="shared" si="8"/>
        <v>6386.673611111114</v>
      </c>
      <c r="G103" s="1">
        <f t="shared" si="9"/>
        <v>0.18937598736176939</v>
      </c>
      <c r="H103" s="1">
        <f t="shared" si="10"/>
        <v>0.23361753958587095</v>
      </c>
    </row>
    <row r="104" spans="1:8" x14ac:dyDescent="0.35">
      <c r="A104" t="s">
        <v>104</v>
      </c>
      <c r="B104">
        <v>465</v>
      </c>
      <c r="C104">
        <f t="shared" si="11"/>
        <v>346.08333333333331</v>
      </c>
      <c r="D104">
        <f t="shared" si="6"/>
        <v>118.91666666666669</v>
      </c>
      <c r="E104">
        <f t="shared" si="7"/>
        <v>118.91666666666669</v>
      </c>
      <c r="F104">
        <f t="shared" si="8"/>
        <v>14141.173611111115</v>
      </c>
      <c r="G104" s="1">
        <f t="shared" si="9"/>
        <v>0.25573476702508963</v>
      </c>
      <c r="H104" s="1">
        <f t="shared" si="10"/>
        <v>0.34360703106188306</v>
      </c>
    </row>
    <row r="105" spans="1:8" x14ac:dyDescent="0.35">
      <c r="A105" t="s">
        <v>105</v>
      </c>
      <c r="B105">
        <v>467</v>
      </c>
      <c r="C105">
        <f t="shared" si="11"/>
        <v>350.41666666666669</v>
      </c>
      <c r="D105">
        <f t="shared" si="6"/>
        <v>116.58333333333331</v>
      </c>
      <c r="E105">
        <f t="shared" si="7"/>
        <v>116.58333333333331</v>
      </c>
      <c r="F105">
        <f t="shared" si="8"/>
        <v>13591.673611111106</v>
      </c>
      <c r="G105" s="1">
        <f t="shared" si="9"/>
        <v>0.24964311206281223</v>
      </c>
      <c r="H105" s="1">
        <f t="shared" si="10"/>
        <v>0.33269916765755048</v>
      </c>
    </row>
    <row r="106" spans="1:8" x14ac:dyDescent="0.35">
      <c r="A106" t="s">
        <v>106</v>
      </c>
      <c r="B106">
        <v>404</v>
      </c>
      <c r="C106">
        <f t="shared" si="11"/>
        <v>355.58333333333331</v>
      </c>
      <c r="D106">
        <f t="shared" si="6"/>
        <v>48.416666666666686</v>
      </c>
      <c r="E106">
        <f t="shared" si="7"/>
        <v>48.416666666666686</v>
      </c>
      <c r="F106">
        <f t="shared" si="8"/>
        <v>2344.1736111111131</v>
      </c>
      <c r="G106" s="1">
        <f t="shared" si="9"/>
        <v>0.11984323432343238</v>
      </c>
      <c r="H106" s="1">
        <f t="shared" si="10"/>
        <v>0.13616123740332792</v>
      </c>
    </row>
    <row r="107" spans="1:8" x14ac:dyDescent="0.35">
      <c r="A107" t="s">
        <v>107</v>
      </c>
      <c r="B107">
        <v>347</v>
      </c>
      <c r="C107">
        <f t="shared" si="11"/>
        <v>359.66666666666669</v>
      </c>
      <c r="D107">
        <f t="shared" si="6"/>
        <v>-12.666666666666686</v>
      </c>
      <c r="E107">
        <f t="shared" si="7"/>
        <v>12.666666666666686</v>
      </c>
      <c r="F107">
        <f t="shared" si="8"/>
        <v>160.44444444444491</v>
      </c>
      <c r="G107" s="1">
        <f t="shared" si="9"/>
        <v>3.6503362151777193E-2</v>
      </c>
      <c r="H107" s="1">
        <f t="shared" si="10"/>
        <v>-3.5217794253938881E-2</v>
      </c>
    </row>
    <row r="108" spans="1:8" x14ac:dyDescent="0.35">
      <c r="A108" t="s">
        <v>108</v>
      </c>
      <c r="B108">
        <v>305</v>
      </c>
      <c r="C108">
        <f t="shared" si="11"/>
        <v>363.08333333333331</v>
      </c>
      <c r="D108">
        <f t="shared" si="6"/>
        <v>-58.083333333333314</v>
      </c>
      <c r="E108">
        <f t="shared" si="7"/>
        <v>58.083333333333314</v>
      </c>
      <c r="F108">
        <f t="shared" si="8"/>
        <v>3373.673611111109</v>
      </c>
      <c r="G108" s="1">
        <f t="shared" si="9"/>
        <v>0.1904371584699453</v>
      </c>
      <c r="H108" s="1">
        <f t="shared" si="10"/>
        <v>-0.15997245811338073</v>
      </c>
    </row>
    <row r="109" spans="1:8" x14ac:dyDescent="0.35">
      <c r="A109" t="s">
        <v>109</v>
      </c>
      <c r="B109">
        <v>336</v>
      </c>
      <c r="C109">
        <f t="shared" si="11"/>
        <v>365.91666666666669</v>
      </c>
      <c r="D109">
        <f t="shared" si="6"/>
        <v>-29.916666666666686</v>
      </c>
      <c r="E109">
        <f t="shared" si="7"/>
        <v>29.916666666666686</v>
      </c>
      <c r="F109">
        <f t="shared" si="8"/>
        <v>895.00694444444559</v>
      </c>
      <c r="G109" s="1">
        <f t="shared" si="9"/>
        <v>8.9037698412698471E-2</v>
      </c>
      <c r="H109" s="1">
        <f t="shared" si="10"/>
        <v>-8.1758141653381966E-2</v>
      </c>
    </row>
    <row r="110" spans="1:8" x14ac:dyDescent="0.35">
      <c r="A110" t="s">
        <v>110</v>
      </c>
      <c r="B110">
        <v>340</v>
      </c>
      <c r="C110">
        <f t="shared" si="11"/>
        <v>368.41666666666669</v>
      </c>
      <c r="D110">
        <f t="shared" si="6"/>
        <v>-28.416666666666686</v>
      </c>
      <c r="E110">
        <f t="shared" si="7"/>
        <v>28.416666666666686</v>
      </c>
      <c r="F110">
        <f t="shared" si="8"/>
        <v>807.50694444444548</v>
      </c>
      <c r="G110" s="1">
        <f t="shared" si="9"/>
        <v>8.357843137254907E-2</v>
      </c>
      <c r="H110" s="1">
        <f t="shared" si="10"/>
        <v>-7.7131870617507398E-2</v>
      </c>
    </row>
    <row r="111" spans="1:8" x14ac:dyDescent="0.35">
      <c r="A111" t="s">
        <v>111</v>
      </c>
      <c r="B111">
        <v>318</v>
      </c>
      <c r="C111">
        <f t="shared" si="11"/>
        <v>370.5</v>
      </c>
      <c r="D111">
        <f t="shared" si="6"/>
        <v>-52.5</v>
      </c>
      <c r="E111">
        <f t="shared" si="7"/>
        <v>52.5</v>
      </c>
      <c r="F111">
        <f t="shared" si="8"/>
        <v>2756.25</v>
      </c>
      <c r="G111" s="1">
        <f t="shared" si="9"/>
        <v>0.1650943396226415</v>
      </c>
      <c r="H111" s="1">
        <f t="shared" si="10"/>
        <v>-0.1417004048582996</v>
      </c>
    </row>
    <row r="112" spans="1:8" x14ac:dyDescent="0.35">
      <c r="A112" t="s">
        <v>112</v>
      </c>
      <c r="B112">
        <v>362</v>
      </c>
      <c r="C112">
        <f t="shared" si="11"/>
        <v>371.91666666666669</v>
      </c>
      <c r="D112">
        <f t="shared" si="6"/>
        <v>-9.9166666666666856</v>
      </c>
      <c r="E112">
        <f t="shared" si="7"/>
        <v>9.9166666666666856</v>
      </c>
      <c r="F112">
        <f t="shared" si="8"/>
        <v>98.340277777778155</v>
      </c>
      <c r="G112" s="1">
        <f t="shared" si="9"/>
        <v>2.7394106813996368E-2</v>
      </c>
      <c r="H112" s="1">
        <f t="shared" si="10"/>
        <v>-2.6663679139592254E-2</v>
      </c>
    </row>
    <row r="113" spans="1:8" x14ac:dyDescent="0.35">
      <c r="A113" t="s">
        <v>113</v>
      </c>
      <c r="B113">
        <v>348</v>
      </c>
      <c r="C113">
        <f t="shared" si="11"/>
        <v>372.41666666666669</v>
      </c>
      <c r="D113">
        <f t="shared" si="6"/>
        <v>-24.416666666666686</v>
      </c>
      <c r="E113">
        <f t="shared" si="7"/>
        <v>24.416666666666686</v>
      </c>
      <c r="F113">
        <f t="shared" si="8"/>
        <v>596.173611111112</v>
      </c>
      <c r="G113" s="1">
        <f t="shared" si="9"/>
        <v>7.0162835249042196E-2</v>
      </c>
      <c r="H113" s="1">
        <f t="shared" si="10"/>
        <v>-6.5562765719400368E-2</v>
      </c>
    </row>
    <row r="114" spans="1:8" x14ac:dyDescent="0.35">
      <c r="A114" t="s">
        <v>114</v>
      </c>
      <c r="B114">
        <v>363</v>
      </c>
      <c r="C114">
        <f t="shared" si="11"/>
        <v>372.41666666666669</v>
      </c>
      <c r="D114">
        <f t="shared" si="6"/>
        <v>-9.4166666666666856</v>
      </c>
      <c r="E114">
        <f t="shared" si="7"/>
        <v>9.4166666666666856</v>
      </c>
      <c r="F114">
        <f t="shared" si="8"/>
        <v>88.67361111111147</v>
      </c>
      <c r="G114" s="1">
        <f t="shared" si="9"/>
        <v>2.5941230486685084E-2</v>
      </c>
      <c r="H114" s="1">
        <f t="shared" si="10"/>
        <v>-2.5285298724546927E-2</v>
      </c>
    </row>
    <row r="115" spans="1:8" x14ac:dyDescent="0.35">
      <c r="A115" t="s">
        <v>115</v>
      </c>
      <c r="B115">
        <v>435</v>
      </c>
      <c r="C115">
        <f t="shared" si="11"/>
        <v>373.08333333333331</v>
      </c>
      <c r="D115">
        <f t="shared" si="6"/>
        <v>61.916666666666686</v>
      </c>
      <c r="E115">
        <f t="shared" si="7"/>
        <v>61.916666666666686</v>
      </c>
      <c r="F115">
        <f t="shared" si="8"/>
        <v>3833.6736111111136</v>
      </c>
      <c r="G115" s="1">
        <f t="shared" si="9"/>
        <v>0.1423371647509579</v>
      </c>
      <c r="H115" s="1">
        <f t="shared" si="10"/>
        <v>0.16595934777752966</v>
      </c>
    </row>
    <row r="116" spans="1:8" x14ac:dyDescent="0.35">
      <c r="A116" t="s">
        <v>116</v>
      </c>
      <c r="B116">
        <v>491</v>
      </c>
      <c r="C116">
        <f t="shared" si="11"/>
        <v>374.16666666666669</v>
      </c>
      <c r="D116">
        <f t="shared" si="6"/>
        <v>116.83333333333331</v>
      </c>
      <c r="E116">
        <f t="shared" si="7"/>
        <v>116.83333333333331</v>
      </c>
      <c r="F116">
        <f t="shared" si="8"/>
        <v>13650.027777777774</v>
      </c>
      <c r="G116" s="1">
        <f t="shared" si="9"/>
        <v>0.23794976238968088</v>
      </c>
      <c r="H116" s="1">
        <f t="shared" si="10"/>
        <v>0.31224944320712689</v>
      </c>
    </row>
    <row r="117" spans="1:8" x14ac:dyDescent="0.35">
      <c r="A117" t="s">
        <v>117</v>
      </c>
      <c r="B117">
        <v>505</v>
      </c>
      <c r="C117">
        <f t="shared" si="11"/>
        <v>376.33333333333331</v>
      </c>
      <c r="D117">
        <f t="shared" si="6"/>
        <v>128.66666666666669</v>
      </c>
      <c r="E117">
        <f t="shared" si="7"/>
        <v>128.66666666666669</v>
      </c>
      <c r="F117">
        <f t="shared" si="8"/>
        <v>16555.111111111117</v>
      </c>
      <c r="G117" s="1">
        <f t="shared" si="9"/>
        <v>0.25478547854785483</v>
      </c>
      <c r="H117" s="1">
        <f t="shared" si="10"/>
        <v>0.34189548272807802</v>
      </c>
    </row>
    <row r="118" spans="1:8" x14ac:dyDescent="0.35">
      <c r="A118" t="s">
        <v>118</v>
      </c>
      <c r="B118">
        <v>404</v>
      </c>
      <c r="C118">
        <f t="shared" si="11"/>
        <v>379.5</v>
      </c>
      <c r="D118">
        <f t="shared" si="6"/>
        <v>24.5</v>
      </c>
      <c r="E118">
        <f t="shared" si="7"/>
        <v>24.5</v>
      </c>
      <c r="F118">
        <f t="shared" si="8"/>
        <v>600.25</v>
      </c>
      <c r="G118" s="1">
        <f t="shared" si="9"/>
        <v>6.0643564356435642E-2</v>
      </c>
      <c r="H118" s="1">
        <f t="shared" si="10"/>
        <v>6.4558629776021087E-2</v>
      </c>
    </row>
    <row r="119" spans="1:8" x14ac:dyDescent="0.35">
      <c r="A119" t="s">
        <v>119</v>
      </c>
      <c r="B119">
        <v>359</v>
      </c>
      <c r="C119">
        <f t="shared" si="11"/>
        <v>379.5</v>
      </c>
      <c r="D119">
        <f t="shared" si="6"/>
        <v>-20.5</v>
      </c>
      <c r="E119">
        <f t="shared" si="7"/>
        <v>20.5</v>
      </c>
      <c r="F119">
        <f t="shared" si="8"/>
        <v>420.25</v>
      </c>
      <c r="G119" s="1">
        <f t="shared" si="9"/>
        <v>5.7103064066852366E-2</v>
      </c>
      <c r="H119" s="1">
        <f t="shared" si="10"/>
        <v>-5.4018445322793152E-2</v>
      </c>
    </row>
    <row r="120" spans="1:8" x14ac:dyDescent="0.35">
      <c r="A120" t="s">
        <v>120</v>
      </c>
      <c r="B120">
        <v>310</v>
      </c>
      <c r="C120">
        <f t="shared" si="11"/>
        <v>380.5</v>
      </c>
      <c r="D120">
        <f t="shared" si="6"/>
        <v>-70.5</v>
      </c>
      <c r="E120">
        <f t="shared" si="7"/>
        <v>70.5</v>
      </c>
      <c r="F120">
        <f t="shared" si="8"/>
        <v>4970.25</v>
      </c>
      <c r="G120" s="1">
        <f t="shared" si="9"/>
        <v>0.22741935483870968</v>
      </c>
      <c r="H120" s="1">
        <f t="shared" si="10"/>
        <v>-0.18528252299605782</v>
      </c>
    </row>
    <row r="121" spans="1:8" x14ac:dyDescent="0.35">
      <c r="A121" t="s">
        <v>121</v>
      </c>
      <c r="B121">
        <v>337</v>
      </c>
      <c r="C121">
        <f t="shared" si="11"/>
        <v>380.91666666666669</v>
      </c>
      <c r="D121">
        <f t="shared" si="6"/>
        <v>-43.916666666666686</v>
      </c>
      <c r="E121">
        <f t="shared" si="7"/>
        <v>43.916666666666686</v>
      </c>
      <c r="F121">
        <f t="shared" si="8"/>
        <v>1928.6736111111127</v>
      </c>
      <c r="G121" s="1">
        <f t="shared" si="9"/>
        <v>0.13031651829871421</v>
      </c>
      <c r="H121" s="1">
        <f t="shared" si="10"/>
        <v>-0.11529205863049666</v>
      </c>
    </row>
    <row r="122" spans="1:8" x14ac:dyDescent="0.35">
      <c r="A122" t="s">
        <v>122</v>
      </c>
      <c r="B122">
        <v>360</v>
      </c>
      <c r="C122">
        <f t="shared" si="11"/>
        <v>381</v>
      </c>
      <c r="D122">
        <f t="shared" si="6"/>
        <v>-21</v>
      </c>
      <c r="E122">
        <f t="shared" si="7"/>
        <v>21</v>
      </c>
      <c r="F122">
        <f t="shared" si="8"/>
        <v>441</v>
      </c>
      <c r="G122" s="1">
        <f t="shared" si="9"/>
        <v>5.8333333333333334E-2</v>
      </c>
      <c r="H122" s="1">
        <f t="shared" si="10"/>
        <v>-5.5118110236220472E-2</v>
      </c>
    </row>
    <row r="123" spans="1:8" x14ac:dyDescent="0.35">
      <c r="A123" t="s">
        <v>123</v>
      </c>
      <c r="B123">
        <v>342</v>
      </c>
      <c r="C123">
        <f t="shared" si="11"/>
        <v>382.66666666666669</v>
      </c>
      <c r="D123">
        <f t="shared" si="6"/>
        <v>-40.666666666666686</v>
      </c>
      <c r="E123">
        <f t="shared" si="7"/>
        <v>40.666666666666686</v>
      </c>
      <c r="F123">
        <f t="shared" si="8"/>
        <v>1653.7777777777794</v>
      </c>
      <c r="G123" s="1">
        <f t="shared" si="9"/>
        <v>0.11890838206627685</v>
      </c>
      <c r="H123" s="1">
        <f t="shared" si="10"/>
        <v>-0.10627177700348436</v>
      </c>
    </row>
    <row r="124" spans="1:8" x14ac:dyDescent="0.35">
      <c r="A124" t="s">
        <v>124</v>
      </c>
      <c r="B124">
        <v>406</v>
      </c>
      <c r="C124">
        <f t="shared" si="11"/>
        <v>384.66666666666669</v>
      </c>
      <c r="D124">
        <f t="shared" si="6"/>
        <v>21.333333333333314</v>
      </c>
      <c r="E124">
        <f t="shared" si="7"/>
        <v>21.333333333333314</v>
      </c>
      <c r="F124">
        <f t="shared" si="8"/>
        <v>455.11111111111029</v>
      </c>
      <c r="G124" s="1">
        <f t="shared" si="9"/>
        <v>5.2545155993431812E-2</v>
      </c>
      <c r="H124" s="1">
        <f t="shared" si="10"/>
        <v>5.5459272097053675E-2</v>
      </c>
    </row>
    <row r="125" spans="1:8" x14ac:dyDescent="0.35">
      <c r="A125" t="s">
        <v>125</v>
      </c>
      <c r="B125">
        <v>396</v>
      </c>
      <c r="C125">
        <f t="shared" si="11"/>
        <v>388.33333333333331</v>
      </c>
      <c r="D125">
        <f t="shared" si="6"/>
        <v>7.6666666666666856</v>
      </c>
      <c r="E125">
        <f t="shared" si="7"/>
        <v>7.6666666666666856</v>
      </c>
      <c r="F125">
        <f t="shared" si="8"/>
        <v>58.77777777777807</v>
      </c>
      <c r="G125" s="1">
        <f t="shared" si="9"/>
        <v>1.9360269360269407E-2</v>
      </c>
      <c r="H125" s="1">
        <f t="shared" si="10"/>
        <v>1.9742489270386316E-2</v>
      </c>
    </row>
    <row r="126" spans="1:8" x14ac:dyDescent="0.35">
      <c r="A126" t="s">
        <v>126</v>
      </c>
      <c r="B126">
        <v>420</v>
      </c>
      <c r="C126">
        <f t="shared" si="11"/>
        <v>392.33333333333331</v>
      </c>
      <c r="D126">
        <f t="shared" si="6"/>
        <v>27.666666666666686</v>
      </c>
      <c r="E126">
        <f t="shared" si="7"/>
        <v>27.666666666666686</v>
      </c>
      <c r="F126">
        <f t="shared" si="8"/>
        <v>765.44444444444548</v>
      </c>
      <c r="G126" s="1">
        <f t="shared" si="9"/>
        <v>6.5873015873015917E-2</v>
      </c>
      <c r="H126" s="1">
        <f t="shared" si="10"/>
        <v>7.0518266779949074E-2</v>
      </c>
    </row>
    <row r="127" spans="1:8" x14ac:dyDescent="0.35">
      <c r="A127" t="s">
        <v>127</v>
      </c>
      <c r="B127">
        <v>472</v>
      </c>
      <c r="C127">
        <f t="shared" si="11"/>
        <v>397.08333333333331</v>
      </c>
      <c r="D127">
        <f t="shared" si="6"/>
        <v>74.916666666666686</v>
      </c>
      <c r="E127">
        <f t="shared" si="7"/>
        <v>74.916666666666686</v>
      </c>
      <c r="F127">
        <f t="shared" si="8"/>
        <v>5612.5069444444471</v>
      </c>
      <c r="G127" s="1">
        <f t="shared" si="9"/>
        <v>0.15872175141242942</v>
      </c>
      <c r="H127" s="1">
        <f t="shared" si="10"/>
        <v>0.18866736621196228</v>
      </c>
    </row>
    <row r="128" spans="1:8" x14ac:dyDescent="0.35">
      <c r="A128" t="s">
        <v>128</v>
      </c>
      <c r="B128">
        <v>548</v>
      </c>
      <c r="C128">
        <f t="shared" si="11"/>
        <v>400.16666666666669</v>
      </c>
      <c r="D128">
        <f t="shared" si="6"/>
        <v>147.83333333333331</v>
      </c>
      <c r="E128">
        <f t="shared" si="7"/>
        <v>147.83333333333331</v>
      </c>
      <c r="F128">
        <f t="shared" si="8"/>
        <v>21854.694444444438</v>
      </c>
      <c r="G128" s="1">
        <f t="shared" si="9"/>
        <v>0.26976885644768855</v>
      </c>
      <c r="H128" s="1">
        <f t="shared" si="10"/>
        <v>0.36942940441482708</v>
      </c>
    </row>
    <row r="129" spans="1:8" x14ac:dyDescent="0.35">
      <c r="A129" t="s">
        <v>129</v>
      </c>
      <c r="B129">
        <v>559</v>
      </c>
      <c r="C129">
        <f t="shared" si="11"/>
        <v>404.91666666666669</v>
      </c>
      <c r="D129">
        <f t="shared" si="6"/>
        <v>154.08333333333331</v>
      </c>
      <c r="E129">
        <f t="shared" si="7"/>
        <v>154.08333333333331</v>
      </c>
      <c r="F129">
        <f t="shared" si="8"/>
        <v>23741.673611111106</v>
      </c>
      <c r="G129" s="1">
        <f t="shared" si="9"/>
        <v>0.27564102564102561</v>
      </c>
      <c r="H129" s="1">
        <f t="shared" si="10"/>
        <v>0.38053097345132736</v>
      </c>
    </row>
    <row r="130" spans="1:8" x14ac:dyDescent="0.35">
      <c r="A130" t="s">
        <v>130</v>
      </c>
      <c r="B130">
        <v>463</v>
      </c>
      <c r="C130">
        <f t="shared" si="11"/>
        <v>409.41666666666669</v>
      </c>
      <c r="D130">
        <f t="shared" si="6"/>
        <v>53.583333333333314</v>
      </c>
      <c r="E130">
        <f t="shared" si="7"/>
        <v>53.583333333333314</v>
      </c>
      <c r="F130">
        <f t="shared" si="8"/>
        <v>2871.173611111109</v>
      </c>
      <c r="G130" s="1">
        <f t="shared" si="9"/>
        <v>0.11573074154067671</v>
      </c>
      <c r="H130" s="1">
        <f t="shared" si="10"/>
        <v>0.13087726440056988</v>
      </c>
    </row>
    <row r="131" spans="1:8" x14ac:dyDescent="0.35">
      <c r="A131" t="s">
        <v>131</v>
      </c>
      <c r="B131">
        <v>407</v>
      </c>
      <c r="C131">
        <f t="shared" si="11"/>
        <v>414.33333333333331</v>
      </c>
      <c r="D131">
        <f t="shared" si="6"/>
        <v>-7.3333333333333144</v>
      </c>
      <c r="E131">
        <f t="shared" si="7"/>
        <v>7.3333333333333144</v>
      </c>
      <c r="F131">
        <f t="shared" si="8"/>
        <v>53.777777777777501</v>
      </c>
      <c r="G131" s="1">
        <f t="shared" si="9"/>
        <v>1.8018018018017973E-2</v>
      </c>
      <c r="H131" s="1">
        <f t="shared" si="10"/>
        <v>-1.7699115044247742E-2</v>
      </c>
    </row>
    <row r="132" spans="1:8" x14ac:dyDescent="0.35">
      <c r="A132" t="s">
        <v>132</v>
      </c>
      <c r="B132">
        <v>362</v>
      </c>
      <c r="C132">
        <f t="shared" si="11"/>
        <v>418.33333333333331</v>
      </c>
      <c r="D132">
        <f t="shared" si="6"/>
        <v>-56.333333333333314</v>
      </c>
      <c r="E132">
        <f t="shared" si="7"/>
        <v>56.333333333333314</v>
      </c>
      <c r="F132">
        <f t="shared" si="8"/>
        <v>3173.4444444444425</v>
      </c>
      <c r="G132" s="1">
        <f t="shared" si="9"/>
        <v>0.15561694290976053</v>
      </c>
      <c r="H132" s="1">
        <f t="shared" si="10"/>
        <v>-0.13466135458167328</v>
      </c>
    </row>
    <row r="133" spans="1:8" x14ac:dyDescent="0.35">
      <c r="A133" t="s">
        <v>133</v>
      </c>
      <c r="B133">
        <v>405</v>
      </c>
      <c r="C133">
        <f t="shared" si="11"/>
        <v>422.66666666666669</v>
      </c>
      <c r="D133">
        <f t="shared" si="6"/>
        <v>-17.666666666666686</v>
      </c>
      <c r="E133">
        <f t="shared" si="7"/>
        <v>17.666666666666686</v>
      </c>
      <c r="F133">
        <f t="shared" si="8"/>
        <v>312.11111111111177</v>
      </c>
      <c r="G133" s="1">
        <f t="shared" si="9"/>
        <v>4.3621399176954782E-2</v>
      </c>
      <c r="H133" s="1">
        <f t="shared" si="10"/>
        <v>-4.179810725552055E-2</v>
      </c>
    </row>
    <row r="134" spans="1:8" x14ac:dyDescent="0.35">
      <c r="A134" t="s">
        <v>134</v>
      </c>
      <c r="B134">
        <v>417</v>
      </c>
      <c r="C134">
        <f t="shared" si="11"/>
        <v>428.33333333333331</v>
      </c>
      <c r="D134">
        <f t="shared" si="6"/>
        <v>-11.333333333333314</v>
      </c>
      <c r="E134">
        <f t="shared" si="7"/>
        <v>11.333333333333314</v>
      </c>
      <c r="F134">
        <f t="shared" si="8"/>
        <v>128.444444444444</v>
      </c>
      <c r="G134" s="1">
        <f t="shared" si="9"/>
        <v>2.7178257394084686E-2</v>
      </c>
      <c r="H134" s="1">
        <f t="shared" si="10"/>
        <v>-2.6459143968871553E-2</v>
      </c>
    </row>
    <row r="135" spans="1:8" x14ac:dyDescent="0.35">
      <c r="A135" t="s">
        <v>135</v>
      </c>
      <c r="B135">
        <v>391</v>
      </c>
      <c r="C135">
        <f t="shared" si="11"/>
        <v>433.08333333333331</v>
      </c>
      <c r="D135">
        <f t="shared" ref="D135:D145" si="12">B135-C135</f>
        <v>-42.083333333333314</v>
      </c>
      <c r="E135">
        <f t="shared" ref="E135:E145" si="13">ABS(D135)</f>
        <v>42.083333333333314</v>
      </c>
      <c r="F135">
        <f t="shared" ref="F135:F145" si="14">D135*D135</f>
        <v>1771.0069444444428</v>
      </c>
      <c r="G135" s="1">
        <f t="shared" ref="G135:G145" si="15">E135/B135</f>
        <v>0.10763000852514915</v>
      </c>
      <c r="H135" s="1">
        <f t="shared" ref="H135:H145" si="16">D135/C135</f>
        <v>-9.7171445064460224E-2</v>
      </c>
    </row>
    <row r="136" spans="1:8" x14ac:dyDescent="0.35">
      <c r="A136" t="s">
        <v>136</v>
      </c>
      <c r="B136">
        <v>419</v>
      </c>
      <c r="C136">
        <f t="shared" si="11"/>
        <v>437.16666666666669</v>
      </c>
      <c r="D136">
        <f t="shared" si="12"/>
        <v>-18.166666666666686</v>
      </c>
      <c r="E136">
        <f t="shared" si="13"/>
        <v>18.166666666666686</v>
      </c>
      <c r="F136">
        <f t="shared" si="14"/>
        <v>330.02777777777845</v>
      </c>
      <c r="G136" s="1">
        <f t="shared" si="15"/>
        <v>4.3357199681782067E-2</v>
      </c>
      <c r="H136" s="1">
        <f t="shared" si="16"/>
        <v>-4.1555470834921886E-2</v>
      </c>
    </row>
    <row r="137" spans="1:8" x14ac:dyDescent="0.35">
      <c r="A137" t="s">
        <v>137</v>
      </c>
      <c r="B137">
        <v>461</v>
      </c>
      <c r="C137">
        <f t="shared" si="11"/>
        <v>438.25</v>
      </c>
      <c r="D137">
        <f t="shared" si="12"/>
        <v>22.75</v>
      </c>
      <c r="E137">
        <f t="shared" si="13"/>
        <v>22.75</v>
      </c>
      <c r="F137">
        <f t="shared" si="14"/>
        <v>517.5625</v>
      </c>
      <c r="G137" s="1">
        <f t="shared" si="15"/>
        <v>4.9349240780911061E-2</v>
      </c>
      <c r="H137" s="1">
        <f t="shared" si="16"/>
        <v>5.1911009697661152E-2</v>
      </c>
    </row>
    <row r="138" spans="1:8" x14ac:dyDescent="0.35">
      <c r="A138" t="s">
        <v>138</v>
      </c>
      <c r="B138">
        <v>472</v>
      </c>
      <c r="C138">
        <f t="shared" si="11"/>
        <v>443.66666666666669</v>
      </c>
      <c r="D138">
        <f t="shared" si="12"/>
        <v>28.333333333333314</v>
      </c>
      <c r="E138">
        <f t="shared" si="13"/>
        <v>28.333333333333314</v>
      </c>
      <c r="F138">
        <f t="shared" si="14"/>
        <v>802.77777777777669</v>
      </c>
      <c r="G138" s="1">
        <f t="shared" si="15"/>
        <v>6.0028248587570582E-2</v>
      </c>
      <c r="H138" s="1">
        <f t="shared" si="16"/>
        <v>6.3861758076634065E-2</v>
      </c>
    </row>
    <row r="139" spans="1:8" x14ac:dyDescent="0.35">
      <c r="A139" t="s">
        <v>139</v>
      </c>
      <c r="B139">
        <v>535</v>
      </c>
      <c r="C139">
        <f t="shared" si="11"/>
        <v>448</v>
      </c>
      <c r="D139">
        <f t="shared" si="12"/>
        <v>87</v>
      </c>
      <c r="E139">
        <f t="shared" si="13"/>
        <v>87</v>
      </c>
      <c r="F139">
        <f t="shared" si="14"/>
        <v>7569</v>
      </c>
      <c r="G139" s="1">
        <f t="shared" si="15"/>
        <v>0.16261682242990655</v>
      </c>
      <c r="H139" s="1">
        <f t="shared" si="16"/>
        <v>0.19419642857142858</v>
      </c>
    </row>
    <row r="140" spans="1:8" x14ac:dyDescent="0.35">
      <c r="A140" t="s">
        <v>140</v>
      </c>
      <c r="B140">
        <v>622</v>
      </c>
      <c r="C140">
        <f t="shared" si="11"/>
        <v>453.25</v>
      </c>
      <c r="D140">
        <f t="shared" si="12"/>
        <v>168.75</v>
      </c>
      <c r="E140">
        <f t="shared" si="13"/>
        <v>168.75</v>
      </c>
      <c r="F140">
        <f t="shared" si="14"/>
        <v>28476.5625</v>
      </c>
      <c r="G140" s="1">
        <f t="shared" si="15"/>
        <v>0.2713022508038585</v>
      </c>
      <c r="H140" s="1">
        <f t="shared" si="16"/>
        <v>0.3723110865968009</v>
      </c>
    </row>
    <row r="141" spans="1:8" x14ac:dyDescent="0.35">
      <c r="A141" t="s">
        <v>141</v>
      </c>
      <c r="B141">
        <v>606</v>
      </c>
      <c r="C141">
        <f t="shared" si="11"/>
        <v>459.41666666666669</v>
      </c>
      <c r="D141">
        <f t="shared" si="12"/>
        <v>146.58333333333331</v>
      </c>
      <c r="E141">
        <f t="shared" si="13"/>
        <v>146.58333333333331</v>
      </c>
      <c r="F141">
        <f t="shared" si="14"/>
        <v>21486.673611111106</v>
      </c>
      <c r="G141" s="1">
        <f t="shared" si="15"/>
        <v>0.24188668866886687</v>
      </c>
      <c r="H141" s="1">
        <f t="shared" si="16"/>
        <v>0.31906403047342641</v>
      </c>
    </row>
    <row r="142" spans="1:8" x14ac:dyDescent="0.35">
      <c r="A142" t="s">
        <v>142</v>
      </c>
      <c r="B142">
        <v>508</v>
      </c>
      <c r="C142">
        <f t="shared" si="11"/>
        <v>463.33333333333331</v>
      </c>
      <c r="D142">
        <f t="shared" si="12"/>
        <v>44.666666666666686</v>
      </c>
      <c r="E142">
        <f t="shared" si="13"/>
        <v>44.666666666666686</v>
      </c>
      <c r="F142">
        <f t="shared" si="14"/>
        <v>1995.1111111111129</v>
      </c>
      <c r="G142" s="1">
        <f t="shared" si="15"/>
        <v>8.792650918635174E-2</v>
      </c>
      <c r="H142" s="1">
        <f t="shared" si="16"/>
        <v>9.6402877697841768E-2</v>
      </c>
    </row>
    <row r="143" spans="1:8" x14ac:dyDescent="0.35">
      <c r="A143" t="s">
        <v>143</v>
      </c>
      <c r="B143">
        <v>461</v>
      </c>
      <c r="C143">
        <f t="shared" ref="C143:C157" si="17">AVERAGE(B131:B142)</f>
        <v>467.08333333333331</v>
      </c>
      <c r="D143">
        <f t="shared" si="12"/>
        <v>-6.0833333333333144</v>
      </c>
      <c r="E143">
        <f t="shared" si="13"/>
        <v>6.0833333333333144</v>
      </c>
      <c r="F143">
        <f t="shared" si="14"/>
        <v>37.006944444444215</v>
      </c>
      <c r="G143" s="1">
        <f t="shared" si="15"/>
        <v>1.3195950831525628E-2</v>
      </c>
      <c r="H143" s="1">
        <f t="shared" si="16"/>
        <v>-1.3024085637823332E-2</v>
      </c>
    </row>
    <row r="144" spans="1:8" x14ac:dyDescent="0.35">
      <c r="A144" t="s">
        <v>144</v>
      </c>
      <c r="B144">
        <v>390</v>
      </c>
      <c r="C144">
        <f t="shared" si="17"/>
        <v>471.58333333333331</v>
      </c>
      <c r="D144">
        <f t="shared" si="12"/>
        <v>-81.583333333333314</v>
      </c>
      <c r="E144">
        <f t="shared" si="13"/>
        <v>81.583333333333314</v>
      </c>
      <c r="F144">
        <f t="shared" si="14"/>
        <v>6655.8402777777746</v>
      </c>
      <c r="G144" s="1">
        <f t="shared" si="15"/>
        <v>0.20918803418803414</v>
      </c>
      <c r="H144" s="1">
        <f t="shared" si="16"/>
        <v>-0.17299876303233783</v>
      </c>
    </row>
    <row r="145" spans="1:8" x14ac:dyDescent="0.35">
      <c r="A145" t="s">
        <v>145</v>
      </c>
      <c r="B145" s="2">
        <v>432</v>
      </c>
      <c r="C145">
        <f t="shared" si="17"/>
        <v>473.91666666666669</v>
      </c>
      <c r="D145" s="2">
        <f t="shared" si="12"/>
        <v>-41.916666666666686</v>
      </c>
      <c r="E145" s="2">
        <f t="shared" si="13"/>
        <v>41.916666666666686</v>
      </c>
      <c r="F145" s="2">
        <f t="shared" si="14"/>
        <v>1757.0069444444459</v>
      </c>
      <c r="G145" s="3">
        <f t="shared" si="15"/>
        <v>9.7029320987654363E-2</v>
      </c>
      <c r="H145" s="3">
        <f t="shared" si="16"/>
        <v>-8.8447336029541093E-2</v>
      </c>
    </row>
    <row r="146" spans="1:8" x14ac:dyDescent="0.35">
      <c r="A146" s="7" t="s">
        <v>171</v>
      </c>
      <c r="C146" s="7">
        <f t="shared" si="17"/>
        <v>476.16666666666669</v>
      </c>
      <c r="E146">
        <f>AVERAGE(E6:E145)</f>
        <v>35.248106060606041</v>
      </c>
      <c r="F146">
        <f>AVERAGE(F6:F145)</f>
        <v>2472.3408564814813</v>
      </c>
      <c r="H146" s="1">
        <f>AVERAGE(H6:H145)</f>
        <v>6.807698166772172E-2</v>
      </c>
    </row>
    <row r="147" spans="1:8" x14ac:dyDescent="0.35">
      <c r="A147" s="7" t="s">
        <v>172</v>
      </c>
      <c r="C147" s="7">
        <f t="shared" si="17"/>
        <v>481.54545454545456</v>
      </c>
    </row>
    <row r="148" spans="1:8" x14ac:dyDescent="0.35">
      <c r="A148" s="7" t="s">
        <v>173</v>
      </c>
      <c r="C148" s="7">
        <f t="shared" si="17"/>
        <v>490.6</v>
      </c>
      <c r="E148" t="s">
        <v>147</v>
      </c>
      <c r="F148" t="s">
        <v>149</v>
      </c>
      <c r="H148" s="1" t="s">
        <v>148</v>
      </c>
    </row>
    <row r="149" spans="1:8" x14ac:dyDescent="0.35">
      <c r="A149" s="7" t="s">
        <v>174</v>
      </c>
      <c r="C149" s="7">
        <f t="shared" si="17"/>
        <v>498.55555555555554</v>
      </c>
    </row>
    <row r="150" spans="1:8" x14ac:dyDescent="0.35">
      <c r="A150" s="7" t="s">
        <v>175</v>
      </c>
      <c r="C150" s="7">
        <f t="shared" si="17"/>
        <v>503.25</v>
      </c>
    </row>
    <row r="151" spans="1:8" x14ac:dyDescent="0.35">
      <c r="A151" s="7" t="s">
        <v>176</v>
      </c>
      <c r="C151" s="7">
        <f t="shared" si="17"/>
        <v>507.71428571428572</v>
      </c>
    </row>
    <row r="152" spans="1:8" x14ac:dyDescent="0.35">
      <c r="A152" s="7" t="s">
        <v>177</v>
      </c>
      <c r="C152" s="7">
        <f t="shared" si="17"/>
        <v>503.16666666666669</v>
      </c>
    </row>
    <row r="153" spans="1:8" x14ac:dyDescent="0.35">
      <c r="A153" s="7" t="s">
        <v>178</v>
      </c>
      <c r="C153" s="7">
        <f t="shared" si="17"/>
        <v>479.4</v>
      </c>
    </row>
    <row r="154" spans="1:8" x14ac:dyDescent="0.35">
      <c r="A154" s="7" t="s">
        <v>179</v>
      </c>
      <c r="C154" s="7">
        <f t="shared" si="17"/>
        <v>447.75</v>
      </c>
    </row>
    <row r="155" spans="1:8" x14ac:dyDescent="0.35">
      <c r="A155" s="7" t="s">
        <v>180</v>
      </c>
      <c r="C155" s="7">
        <f t="shared" si="17"/>
        <v>427.66666666666669</v>
      </c>
    </row>
    <row r="156" spans="1:8" x14ac:dyDescent="0.35">
      <c r="A156" s="7" t="s">
        <v>181</v>
      </c>
      <c r="C156" s="7">
        <f t="shared" si="17"/>
        <v>411</v>
      </c>
    </row>
    <row r="157" spans="1:8" x14ac:dyDescent="0.35">
      <c r="A157" s="7" t="s">
        <v>182</v>
      </c>
      <c r="C157" s="7">
        <f t="shared" si="17"/>
        <v>432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0B9-450A-4804-A46B-8B0F6BE162F8}">
  <dimension ref="A1:T157"/>
  <sheetViews>
    <sheetView tabSelected="1" workbookViewId="0">
      <selection activeCell="L13" sqref="L13"/>
    </sheetView>
  </sheetViews>
  <sheetFormatPr defaultRowHeight="14.5" x14ac:dyDescent="0.35"/>
  <cols>
    <col min="2" max="2" width="11" bestFit="1" customWidth="1"/>
    <col min="3" max="3" width="13.81640625" bestFit="1" customWidth="1"/>
  </cols>
  <sheetData>
    <row r="1" spans="1:20" ht="29" x14ac:dyDescent="0.35">
      <c r="A1" t="s">
        <v>0</v>
      </c>
      <c r="B1" t="s">
        <v>1</v>
      </c>
      <c r="C1" t="s">
        <v>150</v>
      </c>
      <c r="D1" t="s">
        <v>165</v>
      </c>
      <c r="F1" t="s">
        <v>0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 s="5" t="s">
        <v>163</v>
      </c>
      <c r="T1" s="5" t="s">
        <v>164</v>
      </c>
    </row>
    <row r="2" spans="1:20" x14ac:dyDescent="0.35">
      <c r="A2" t="s">
        <v>2</v>
      </c>
      <c r="B2">
        <v>112</v>
      </c>
      <c r="C2">
        <f>B2/T2</f>
        <v>133.34564831261102</v>
      </c>
      <c r="F2" s="4" t="s">
        <v>151</v>
      </c>
      <c r="G2">
        <f>B2</f>
        <v>112</v>
      </c>
      <c r="H2">
        <f>B14</f>
        <v>115</v>
      </c>
      <c r="I2">
        <f>B26</f>
        <v>145</v>
      </c>
      <c r="J2">
        <f>B38</f>
        <v>171</v>
      </c>
      <c r="K2">
        <f>B50</f>
        <v>196</v>
      </c>
      <c r="L2">
        <f>B62</f>
        <v>204</v>
      </c>
      <c r="M2">
        <f>B72</f>
        <v>203</v>
      </c>
      <c r="N2">
        <f>B84</f>
        <v>237</v>
      </c>
      <c r="O2">
        <f>B98</f>
        <v>315</v>
      </c>
      <c r="P2">
        <f>B110</f>
        <v>340</v>
      </c>
      <c r="Q2">
        <f>B122</f>
        <v>360</v>
      </c>
      <c r="R2">
        <f>B134</f>
        <v>417</v>
      </c>
      <c r="S2">
        <f>AVERAGE(G2:R2)</f>
        <v>234.58333333333334</v>
      </c>
      <c r="T2" s="1">
        <f>S2/$S$14</f>
        <v>0.83992242279576301</v>
      </c>
    </row>
    <row r="3" spans="1:20" x14ac:dyDescent="0.35">
      <c r="A3" t="s">
        <v>3</v>
      </c>
      <c r="B3">
        <v>118</v>
      </c>
      <c r="C3">
        <f t="shared" ref="C3:C13" si="0">B3/T3</f>
        <v>140.38942137025205</v>
      </c>
      <c r="F3" s="4" t="s">
        <v>152</v>
      </c>
      <c r="G3">
        <f t="shared" ref="G3:G13" si="1">B3</f>
        <v>118</v>
      </c>
      <c r="H3">
        <f t="shared" ref="H3:H13" si="2">B15</f>
        <v>126</v>
      </c>
      <c r="I3">
        <f t="shared" ref="I3:I13" si="3">B27</f>
        <v>150</v>
      </c>
      <c r="J3">
        <f t="shared" ref="J3:J13" si="4">B39</f>
        <v>180</v>
      </c>
      <c r="K3">
        <f t="shared" ref="K3:K13" si="5">B51</f>
        <v>196</v>
      </c>
      <c r="L3">
        <f t="shared" ref="L3:L13" si="6">B63</f>
        <v>188</v>
      </c>
      <c r="M3">
        <f t="shared" ref="M3:M13" si="7">B73</f>
        <v>229</v>
      </c>
      <c r="N3">
        <f t="shared" ref="N3:N13" si="8">B85</f>
        <v>278</v>
      </c>
      <c r="O3">
        <f t="shared" ref="O3:O13" si="9">B99</f>
        <v>301</v>
      </c>
      <c r="P3">
        <f t="shared" ref="P3:P13" si="10">B111</f>
        <v>318</v>
      </c>
      <c r="Q3">
        <f t="shared" ref="Q3:Q13" si="11">B123</f>
        <v>342</v>
      </c>
      <c r="R3">
        <f t="shared" ref="R3:R13" si="12">B135</f>
        <v>391</v>
      </c>
      <c r="S3">
        <f t="shared" ref="S3:S13" si="13">AVERAGE(G3:R3)</f>
        <v>234.75</v>
      </c>
      <c r="T3" s="1">
        <f t="shared" ref="T3:T13" si="14">S3/$S$14</f>
        <v>0.84051917052066238</v>
      </c>
    </row>
    <row r="4" spans="1:20" x14ac:dyDescent="0.35">
      <c r="A4" t="s">
        <v>4</v>
      </c>
      <c r="B4">
        <v>132</v>
      </c>
      <c r="C4">
        <f t="shared" si="0"/>
        <v>138.94409547738695</v>
      </c>
      <c r="F4" s="4" t="s">
        <v>153</v>
      </c>
      <c r="G4">
        <f t="shared" si="1"/>
        <v>132</v>
      </c>
      <c r="H4">
        <f t="shared" si="2"/>
        <v>141</v>
      </c>
      <c r="I4">
        <f t="shared" si="3"/>
        <v>178</v>
      </c>
      <c r="J4">
        <f t="shared" si="4"/>
        <v>193</v>
      </c>
      <c r="K4">
        <f t="shared" si="5"/>
        <v>236</v>
      </c>
      <c r="L4">
        <f t="shared" si="6"/>
        <v>235</v>
      </c>
      <c r="M4">
        <f t="shared" si="7"/>
        <v>242</v>
      </c>
      <c r="N4">
        <f t="shared" si="8"/>
        <v>284</v>
      </c>
      <c r="O4">
        <f t="shared" si="9"/>
        <v>356</v>
      </c>
      <c r="P4">
        <f t="shared" si="10"/>
        <v>362</v>
      </c>
      <c r="Q4">
        <f t="shared" si="11"/>
        <v>406</v>
      </c>
      <c r="R4">
        <f t="shared" si="12"/>
        <v>419</v>
      </c>
      <c r="S4">
        <f t="shared" si="13"/>
        <v>265.33333333333331</v>
      </c>
      <c r="T4" s="1">
        <f t="shared" si="14"/>
        <v>0.95002237803968359</v>
      </c>
    </row>
    <row r="5" spans="1:20" x14ac:dyDescent="0.35">
      <c r="A5" t="s">
        <v>5</v>
      </c>
      <c r="B5">
        <v>129</v>
      </c>
      <c r="C5">
        <f t="shared" si="0"/>
        <v>137.99664857963614</v>
      </c>
      <c r="F5" s="4" t="s">
        <v>154</v>
      </c>
      <c r="G5">
        <f t="shared" si="1"/>
        <v>129</v>
      </c>
      <c r="H5">
        <f t="shared" si="2"/>
        <v>135</v>
      </c>
      <c r="I5">
        <f t="shared" si="3"/>
        <v>163</v>
      </c>
      <c r="J5">
        <f t="shared" si="4"/>
        <v>181</v>
      </c>
      <c r="K5">
        <f t="shared" si="5"/>
        <v>235</v>
      </c>
      <c r="L5">
        <f t="shared" si="6"/>
        <v>227</v>
      </c>
      <c r="M5">
        <f t="shared" si="7"/>
        <v>233</v>
      </c>
      <c r="N5">
        <f t="shared" si="8"/>
        <v>277</v>
      </c>
      <c r="O5">
        <f t="shared" si="9"/>
        <v>348</v>
      </c>
      <c r="P5">
        <f t="shared" si="10"/>
        <v>348</v>
      </c>
      <c r="Q5">
        <f t="shared" si="11"/>
        <v>396</v>
      </c>
      <c r="R5">
        <f t="shared" si="12"/>
        <v>461</v>
      </c>
      <c r="S5">
        <f t="shared" si="13"/>
        <v>261.08333333333331</v>
      </c>
      <c r="T5" s="1">
        <f t="shared" si="14"/>
        <v>0.93480531105475151</v>
      </c>
    </row>
    <row r="6" spans="1:20" x14ac:dyDescent="0.35">
      <c r="A6" t="s">
        <v>6</v>
      </c>
      <c r="B6">
        <v>121</v>
      </c>
      <c r="C6">
        <f t="shared" si="0"/>
        <v>124.47252915899327</v>
      </c>
      <c r="F6" s="4" t="s">
        <v>155</v>
      </c>
      <c r="G6">
        <f t="shared" si="1"/>
        <v>121</v>
      </c>
      <c r="H6">
        <f t="shared" si="2"/>
        <v>125</v>
      </c>
      <c r="I6">
        <f t="shared" si="3"/>
        <v>172</v>
      </c>
      <c r="J6">
        <f t="shared" si="4"/>
        <v>183</v>
      </c>
      <c r="K6">
        <f t="shared" si="5"/>
        <v>229</v>
      </c>
      <c r="L6">
        <f t="shared" si="6"/>
        <v>234</v>
      </c>
      <c r="M6">
        <f t="shared" si="7"/>
        <v>267</v>
      </c>
      <c r="N6">
        <f t="shared" si="8"/>
        <v>317</v>
      </c>
      <c r="O6">
        <f t="shared" si="9"/>
        <v>355</v>
      </c>
      <c r="P6">
        <f t="shared" si="10"/>
        <v>363</v>
      </c>
      <c r="Q6">
        <f t="shared" si="11"/>
        <v>420</v>
      </c>
      <c r="R6">
        <f t="shared" si="12"/>
        <v>472</v>
      </c>
      <c r="S6">
        <f t="shared" si="13"/>
        <v>271.5</v>
      </c>
      <c r="T6" s="1">
        <f t="shared" si="14"/>
        <v>0.97210204386095767</v>
      </c>
    </row>
    <row r="7" spans="1:20" x14ac:dyDescent="0.35">
      <c r="A7" t="s">
        <v>7</v>
      </c>
      <c r="B7">
        <v>135</v>
      </c>
      <c r="C7">
        <f t="shared" si="0"/>
        <v>124.53963666391412</v>
      </c>
      <c r="F7" s="4" t="s">
        <v>156</v>
      </c>
      <c r="G7">
        <f t="shared" si="1"/>
        <v>135</v>
      </c>
      <c r="H7">
        <f t="shared" si="2"/>
        <v>149</v>
      </c>
      <c r="I7">
        <f t="shared" si="3"/>
        <v>178</v>
      </c>
      <c r="J7">
        <f t="shared" si="4"/>
        <v>218</v>
      </c>
      <c r="K7">
        <f t="shared" si="5"/>
        <v>243</v>
      </c>
      <c r="L7">
        <f t="shared" si="6"/>
        <v>264</v>
      </c>
      <c r="M7">
        <f t="shared" si="7"/>
        <v>269</v>
      </c>
      <c r="N7">
        <f t="shared" si="8"/>
        <v>313</v>
      </c>
      <c r="O7">
        <f t="shared" si="9"/>
        <v>422</v>
      </c>
      <c r="P7">
        <f t="shared" si="10"/>
        <v>435</v>
      </c>
      <c r="Q7">
        <f t="shared" si="11"/>
        <v>472</v>
      </c>
      <c r="R7">
        <f t="shared" si="12"/>
        <v>535</v>
      </c>
      <c r="S7">
        <f t="shared" si="13"/>
        <v>302.75</v>
      </c>
      <c r="T7" s="1">
        <f t="shared" si="14"/>
        <v>1.0839922422795762</v>
      </c>
    </row>
    <row r="8" spans="1:20" x14ac:dyDescent="0.35">
      <c r="A8" t="s">
        <v>8</v>
      </c>
      <c r="B8">
        <v>148</v>
      </c>
      <c r="C8">
        <f t="shared" si="0"/>
        <v>123.17407499379193</v>
      </c>
      <c r="F8" s="4" t="s">
        <v>157</v>
      </c>
      <c r="G8">
        <f t="shared" si="1"/>
        <v>148</v>
      </c>
      <c r="H8">
        <f t="shared" si="2"/>
        <v>170</v>
      </c>
      <c r="I8">
        <f t="shared" si="3"/>
        <v>199</v>
      </c>
      <c r="J8">
        <f t="shared" si="4"/>
        <v>230</v>
      </c>
      <c r="K8">
        <f t="shared" si="5"/>
        <v>264</v>
      </c>
      <c r="L8">
        <f t="shared" si="6"/>
        <v>302</v>
      </c>
      <c r="M8">
        <f t="shared" si="7"/>
        <v>270</v>
      </c>
      <c r="N8">
        <f t="shared" si="8"/>
        <v>318</v>
      </c>
      <c r="O8">
        <f t="shared" si="9"/>
        <v>465</v>
      </c>
      <c r="P8">
        <f t="shared" si="10"/>
        <v>491</v>
      </c>
      <c r="Q8">
        <f t="shared" si="11"/>
        <v>548</v>
      </c>
      <c r="R8">
        <f t="shared" si="12"/>
        <v>622</v>
      </c>
      <c r="S8">
        <f t="shared" si="13"/>
        <v>335.58333333333331</v>
      </c>
      <c r="T8" s="1">
        <f t="shared" si="14"/>
        <v>1.201551544084738</v>
      </c>
    </row>
    <row r="9" spans="1:20" x14ac:dyDescent="0.35">
      <c r="A9" t="s">
        <v>9</v>
      </c>
      <c r="B9">
        <v>148</v>
      </c>
      <c r="C9">
        <f t="shared" si="0"/>
        <v>119.52337349397591</v>
      </c>
      <c r="F9" s="4" t="s">
        <v>158</v>
      </c>
      <c r="G9">
        <f t="shared" si="1"/>
        <v>148</v>
      </c>
      <c r="H9">
        <f t="shared" si="2"/>
        <v>170</v>
      </c>
      <c r="I9">
        <f t="shared" si="3"/>
        <v>199</v>
      </c>
      <c r="J9">
        <f t="shared" si="4"/>
        <v>242</v>
      </c>
      <c r="K9">
        <f t="shared" si="5"/>
        <v>272</v>
      </c>
      <c r="L9">
        <f t="shared" si="6"/>
        <v>293</v>
      </c>
      <c r="M9">
        <f t="shared" si="7"/>
        <v>315</v>
      </c>
      <c r="N9">
        <f t="shared" si="8"/>
        <v>374</v>
      </c>
      <c r="O9">
        <f t="shared" si="9"/>
        <v>467</v>
      </c>
      <c r="P9">
        <f t="shared" si="10"/>
        <v>505</v>
      </c>
      <c r="Q9">
        <f t="shared" si="11"/>
        <v>559</v>
      </c>
      <c r="R9">
        <f t="shared" si="12"/>
        <v>606</v>
      </c>
      <c r="S9">
        <f t="shared" si="13"/>
        <v>345.83333333333331</v>
      </c>
      <c r="T9" s="1">
        <f t="shared" si="14"/>
        <v>1.238251529166045</v>
      </c>
    </row>
    <row r="10" spans="1:20" x14ac:dyDescent="0.35">
      <c r="A10" t="s">
        <v>10</v>
      </c>
      <c r="B10">
        <v>136</v>
      </c>
      <c r="C10">
        <f t="shared" si="0"/>
        <v>121.90532227868417</v>
      </c>
      <c r="F10" s="4" t="s">
        <v>159</v>
      </c>
      <c r="G10">
        <f t="shared" si="1"/>
        <v>136</v>
      </c>
      <c r="H10">
        <f t="shared" si="2"/>
        <v>158</v>
      </c>
      <c r="I10">
        <f t="shared" si="3"/>
        <v>184</v>
      </c>
      <c r="J10">
        <f t="shared" si="4"/>
        <v>209</v>
      </c>
      <c r="K10">
        <f t="shared" si="5"/>
        <v>237</v>
      </c>
      <c r="L10">
        <f t="shared" si="6"/>
        <v>259</v>
      </c>
      <c r="M10">
        <f t="shared" si="7"/>
        <v>364</v>
      </c>
      <c r="N10">
        <f t="shared" si="8"/>
        <v>413</v>
      </c>
      <c r="O10">
        <f t="shared" si="9"/>
        <v>404</v>
      </c>
      <c r="P10">
        <f t="shared" si="10"/>
        <v>404</v>
      </c>
      <c r="Q10">
        <f t="shared" si="11"/>
        <v>463</v>
      </c>
      <c r="R10">
        <f t="shared" si="12"/>
        <v>508</v>
      </c>
      <c r="S10">
        <f t="shared" si="13"/>
        <v>311.58333333333331</v>
      </c>
      <c r="T10" s="1">
        <f t="shared" si="14"/>
        <v>1.1156198716992389</v>
      </c>
    </row>
    <row r="11" spans="1:20" x14ac:dyDescent="0.35">
      <c r="A11" t="s">
        <v>11</v>
      </c>
      <c r="B11">
        <v>119</v>
      </c>
      <c r="C11">
        <f t="shared" si="0"/>
        <v>118.31162859685553</v>
      </c>
      <c r="F11" s="4" t="s">
        <v>160</v>
      </c>
      <c r="G11">
        <f t="shared" si="1"/>
        <v>119</v>
      </c>
      <c r="H11">
        <f t="shared" si="2"/>
        <v>133</v>
      </c>
      <c r="I11">
        <f t="shared" si="3"/>
        <v>162</v>
      </c>
      <c r="J11">
        <f t="shared" si="4"/>
        <v>191</v>
      </c>
      <c r="K11">
        <f t="shared" si="5"/>
        <v>211</v>
      </c>
      <c r="L11">
        <f t="shared" si="6"/>
        <v>229</v>
      </c>
      <c r="M11">
        <f t="shared" si="7"/>
        <v>347</v>
      </c>
      <c r="N11">
        <f t="shared" si="8"/>
        <v>405</v>
      </c>
      <c r="O11">
        <f t="shared" si="9"/>
        <v>347</v>
      </c>
      <c r="P11">
        <f t="shared" si="10"/>
        <v>359</v>
      </c>
      <c r="Q11">
        <f t="shared" si="11"/>
        <v>407</v>
      </c>
      <c r="R11">
        <f t="shared" si="12"/>
        <v>461</v>
      </c>
      <c r="S11">
        <f t="shared" si="13"/>
        <v>280.91666666666669</v>
      </c>
      <c r="T11" s="1">
        <f t="shared" si="14"/>
        <v>1.0058182903177681</v>
      </c>
    </row>
    <row r="12" spans="1:20" x14ac:dyDescent="0.35">
      <c r="A12" t="s">
        <v>12</v>
      </c>
      <c r="B12">
        <v>104</v>
      </c>
      <c r="C12">
        <f t="shared" si="0"/>
        <v>118.03454114459872</v>
      </c>
      <c r="F12" s="4" t="s">
        <v>161</v>
      </c>
      <c r="G12">
        <f t="shared" si="1"/>
        <v>104</v>
      </c>
      <c r="H12">
        <f t="shared" si="2"/>
        <v>114</v>
      </c>
      <c r="I12">
        <f t="shared" si="3"/>
        <v>146</v>
      </c>
      <c r="J12">
        <f t="shared" si="4"/>
        <v>172</v>
      </c>
      <c r="K12">
        <f t="shared" si="5"/>
        <v>180</v>
      </c>
      <c r="L12">
        <f t="shared" si="6"/>
        <v>203</v>
      </c>
      <c r="M12">
        <f t="shared" si="7"/>
        <v>312</v>
      </c>
      <c r="N12">
        <f t="shared" si="8"/>
        <v>355</v>
      </c>
      <c r="O12">
        <f t="shared" si="9"/>
        <v>305</v>
      </c>
      <c r="P12">
        <f t="shared" si="10"/>
        <v>310</v>
      </c>
      <c r="Q12">
        <f t="shared" si="11"/>
        <v>362</v>
      </c>
      <c r="R12">
        <f t="shared" si="12"/>
        <v>390</v>
      </c>
      <c r="S12">
        <f t="shared" si="13"/>
        <v>246.08333333333334</v>
      </c>
      <c r="T12" s="1">
        <f t="shared" si="14"/>
        <v>0.88109801581381464</v>
      </c>
    </row>
    <row r="13" spans="1:20" x14ac:dyDescent="0.35">
      <c r="A13" t="s">
        <v>13</v>
      </c>
      <c r="B13">
        <v>118</v>
      </c>
      <c r="C13">
        <f t="shared" si="0"/>
        <v>126.02836201402167</v>
      </c>
      <c r="F13" s="4" t="s">
        <v>162</v>
      </c>
      <c r="G13">
        <f t="shared" si="1"/>
        <v>118</v>
      </c>
      <c r="H13">
        <f t="shared" si="2"/>
        <v>140</v>
      </c>
      <c r="I13">
        <f t="shared" si="3"/>
        <v>166</v>
      </c>
      <c r="J13">
        <f t="shared" si="4"/>
        <v>194</v>
      </c>
      <c r="K13">
        <f t="shared" si="5"/>
        <v>201</v>
      </c>
      <c r="L13">
        <f t="shared" si="6"/>
        <v>229</v>
      </c>
      <c r="M13">
        <f t="shared" si="7"/>
        <v>274</v>
      </c>
      <c r="N13">
        <f t="shared" si="8"/>
        <v>306</v>
      </c>
      <c r="O13">
        <f t="shared" si="9"/>
        <v>336</v>
      </c>
      <c r="P13">
        <f t="shared" si="10"/>
        <v>337</v>
      </c>
      <c r="Q13">
        <f t="shared" si="11"/>
        <v>405</v>
      </c>
      <c r="R13">
        <f t="shared" si="12"/>
        <v>432</v>
      </c>
      <c r="S13">
        <f t="shared" si="13"/>
        <v>261.5</v>
      </c>
      <c r="T13" s="1">
        <f t="shared" si="14"/>
        <v>0.93629718036699983</v>
      </c>
    </row>
    <row r="14" spans="1:20" x14ac:dyDescent="0.35">
      <c r="A14" t="s">
        <v>14</v>
      </c>
      <c r="B14">
        <v>115</v>
      </c>
      <c r="C14">
        <f>B14/T2</f>
        <v>136.91740674955597</v>
      </c>
      <c r="D14">
        <f>AVERAGE(C2:C13)</f>
        <v>127.22210684039349</v>
      </c>
      <c r="G14">
        <f>AVERAGE(G2:G13)</f>
        <v>126.66666666666667</v>
      </c>
      <c r="H14">
        <f t="shared" ref="H14:R14" si="15">AVERAGE(H2:H13)</f>
        <v>139.66666666666666</v>
      </c>
      <c r="I14">
        <f t="shared" si="15"/>
        <v>170.16666666666666</v>
      </c>
      <c r="J14">
        <f t="shared" si="15"/>
        <v>197</v>
      </c>
      <c r="K14">
        <f t="shared" si="15"/>
        <v>225</v>
      </c>
      <c r="L14">
        <f t="shared" si="15"/>
        <v>238.91666666666666</v>
      </c>
      <c r="M14">
        <f t="shared" si="15"/>
        <v>277.08333333333331</v>
      </c>
      <c r="N14">
        <f t="shared" si="15"/>
        <v>323.08333333333331</v>
      </c>
      <c r="O14">
        <f t="shared" si="15"/>
        <v>368.41666666666669</v>
      </c>
      <c r="P14">
        <f t="shared" si="15"/>
        <v>381</v>
      </c>
      <c r="Q14">
        <f t="shared" si="15"/>
        <v>428.33333333333331</v>
      </c>
      <c r="R14">
        <f t="shared" si="15"/>
        <v>476.16666666666669</v>
      </c>
      <c r="S14">
        <f>AVERAGE(S2:S13)</f>
        <v>279.29166666666669</v>
      </c>
      <c r="T14" s="6">
        <f>SUM(T2:T13)/12</f>
        <v>0.99999999999999989</v>
      </c>
    </row>
    <row r="15" spans="1:20" x14ac:dyDescent="0.35">
      <c r="A15" t="s">
        <v>15</v>
      </c>
      <c r="B15">
        <v>126</v>
      </c>
      <c r="C15">
        <f t="shared" ref="C15:C25" si="16">B15/T3</f>
        <v>149.90734824281151</v>
      </c>
      <c r="D15">
        <f t="shared" ref="D15:D78" si="17">AVERAGE(C3:C14)</f>
        <v>127.51975337680555</v>
      </c>
    </row>
    <row r="16" spans="1:20" x14ac:dyDescent="0.35">
      <c r="A16" t="s">
        <v>16</v>
      </c>
      <c r="B16">
        <v>141</v>
      </c>
      <c r="C16">
        <f t="shared" si="16"/>
        <v>148.41755653266333</v>
      </c>
      <c r="D16">
        <f t="shared" si="17"/>
        <v>128.31291394951882</v>
      </c>
    </row>
    <row r="17" spans="1:4" x14ac:dyDescent="0.35">
      <c r="A17" t="s">
        <v>17</v>
      </c>
      <c r="B17">
        <v>135</v>
      </c>
      <c r="C17">
        <f t="shared" si="16"/>
        <v>144.41509735078202</v>
      </c>
      <c r="D17">
        <f t="shared" si="17"/>
        <v>129.10236903745854</v>
      </c>
    </row>
    <row r="18" spans="1:4" x14ac:dyDescent="0.35">
      <c r="A18" t="s">
        <v>18</v>
      </c>
      <c r="B18">
        <v>125</v>
      </c>
      <c r="C18">
        <f t="shared" si="16"/>
        <v>128.58732351135669</v>
      </c>
      <c r="D18">
        <f t="shared" si="17"/>
        <v>129.63723976838733</v>
      </c>
    </row>
    <row r="19" spans="1:4" x14ac:dyDescent="0.35">
      <c r="A19" t="s">
        <v>19</v>
      </c>
      <c r="B19">
        <v>149</v>
      </c>
      <c r="C19">
        <f t="shared" si="16"/>
        <v>137.45485824387561</v>
      </c>
      <c r="D19">
        <f t="shared" si="17"/>
        <v>129.98013929775098</v>
      </c>
    </row>
    <row r="20" spans="1:4" x14ac:dyDescent="0.35">
      <c r="A20" t="s">
        <v>20</v>
      </c>
      <c r="B20">
        <v>170</v>
      </c>
      <c r="C20">
        <f t="shared" si="16"/>
        <v>141.48373479016641</v>
      </c>
      <c r="D20">
        <f t="shared" si="17"/>
        <v>131.05640776274777</v>
      </c>
    </row>
    <row r="21" spans="1:4" x14ac:dyDescent="0.35">
      <c r="A21" t="s">
        <v>21</v>
      </c>
      <c r="B21">
        <v>170</v>
      </c>
      <c r="C21">
        <f t="shared" si="16"/>
        <v>137.29036144578313</v>
      </c>
      <c r="D21">
        <f t="shared" si="17"/>
        <v>132.58221274577897</v>
      </c>
    </row>
    <row r="22" spans="1:4" x14ac:dyDescent="0.35">
      <c r="A22" t="s">
        <v>22</v>
      </c>
      <c r="B22">
        <v>158</v>
      </c>
      <c r="C22">
        <f t="shared" si="16"/>
        <v>141.62530088258896</v>
      </c>
      <c r="D22">
        <f t="shared" si="17"/>
        <v>134.06279507509623</v>
      </c>
    </row>
    <row r="23" spans="1:4" x14ac:dyDescent="0.35">
      <c r="A23" t="s">
        <v>23</v>
      </c>
      <c r="B23">
        <v>133</v>
      </c>
      <c r="C23">
        <f t="shared" si="16"/>
        <v>132.23064372589735</v>
      </c>
      <c r="D23">
        <f t="shared" si="17"/>
        <v>135.70612662542166</v>
      </c>
    </row>
    <row r="24" spans="1:4" x14ac:dyDescent="0.35">
      <c r="A24" t="s">
        <v>24</v>
      </c>
      <c r="B24">
        <v>114</v>
      </c>
      <c r="C24">
        <f t="shared" si="16"/>
        <v>129.3840162546563</v>
      </c>
      <c r="D24">
        <f t="shared" si="17"/>
        <v>136.86604455284177</v>
      </c>
    </row>
    <row r="25" spans="1:4" x14ac:dyDescent="0.35">
      <c r="A25" t="s">
        <v>25</v>
      </c>
      <c r="B25">
        <v>140</v>
      </c>
      <c r="C25">
        <f t="shared" si="16"/>
        <v>149.52517527087318</v>
      </c>
      <c r="D25">
        <f t="shared" si="17"/>
        <v>137.81183414534658</v>
      </c>
    </row>
    <row r="26" spans="1:4" x14ac:dyDescent="0.35">
      <c r="A26" t="s">
        <v>26</v>
      </c>
      <c r="B26">
        <v>145</v>
      </c>
      <c r="C26">
        <f>B26/T2</f>
        <v>172.63499111900535</v>
      </c>
      <c r="D26">
        <f t="shared" si="17"/>
        <v>139.76990191675088</v>
      </c>
    </row>
    <row r="27" spans="1:4" x14ac:dyDescent="0.35">
      <c r="A27" t="s">
        <v>27</v>
      </c>
      <c r="B27">
        <v>150</v>
      </c>
      <c r="C27">
        <f t="shared" ref="C27:C37" si="18">B27/T3</f>
        <v>178.46112886048988</v>
      </c>
      <c r="D27">
        <f t="shared" si="17"/>
        <v>142.74636728087162</v>
      </c>
    </row>
    <row r="28" spans="1:4" x14ac:dyDescent="0.35">
      <c r="A28" t="s">
        <v>28</v>
      </c>
      <c r="B28">
        <v>178</v>
      </c>
      <c r="C28">
        <f t="shared" si="18"/>
        <v>187.36400753768848</v>
      </c>
      <c r="D28">
        <f t="shared" si="17"/>
        <v>145.12584899901148</v>
      </c>
    </row>
    <row r="29" spans="1:4" x14ac:dyDescent="0.35">
      <c r="A29" t="s">
        <v>29</v>
      </c>
      <c r="B29">
        <v>163</v>
      </c>
      <c r="C29">
        <f t="shared" si="18"/>
        <v>174.36785828279605</v>
      </c>
      <c r="D29">
        <f t="shared" si="17"/>
        <v>148.37138658276359</v>
      </c>
    </row>
    <row r="30" spans="1:4" x14ac:dyDescent="0.35">
      <c r="A30" t="s">
        <v>30</v>
      </c>
      <c r="B30">
        <v>172</v>
      </c>
      <c r="C30">
        <f t="shared" si="18"/>
        <v>176.93615715162679</v>
      </c>
      <c r="D30">
        <f t="shared" si="17"/>
        <v>150.86744999376478</v>
      </c>
    </row>
    <row r="31" spans="1:4" x14ac:dyDescent="0.35">
      <c r="A31" t="s">
        <v>31</v>
      </c>
      <c r="B31">
        <v>178</v>
      </c>
      <c r="C31">
        <f t="shared" si="18"/>
        <v>164.20781723093862</v>
      </c>
      <c r="D31">
        <f t="shared" si="17"/>
        <v>154.89651946378729</v>
      </c>
    </row>
    <row r="32" spans="1:4" x14ac:dyDescent="0.35">
      <c r="A32" t="s">
        <v>32</v>
      </c>
      <c r="B32">
        <v>199</v>
      </c>
      <c r="C32">
        <f t="shared" si="18"/>
        <v>165.61919543084184</v>
      </c>
      <c r="D32">
        <f t="shared" si="17"/>
        <v>157.12593271270921</v>
      </c>
    </row>
    <row r="33" spans="1:4" x14ac:dyDescent="0.35">
      <c r="A33" t="s">
        <v>33</v>
      </c>
      <c r="B33">
        <v>199</v>
      </c>
      <c r="C33">
        <f t="shared" si="18"/>
        <v>160.71048192771084</v>
      </c>
      <c r="D33">
        <f t="shared" si="17"/>
        <v>159.13722109943217</v>
      </c>
    </row>
    <row r="34" spans="1:4" x14ac:dyDescent="0.35">
      <c r="A34" t="s">
        <v>34</v>
      </c>
      <c r="B34">
        <v>184</v>
      </c>
      <c r="C34">
        <f t="shared" si="18"/>
        <v>164.93073014174917</v>
      </c>
      <c r="D34">
        <f t="shared" si="17"/>
        <v>161.08889780625947</v>
      </c>
    </row>
    <row r="35" spans="1:4" x14ac:dyDescent="0.35">
      <c r="A35" t="s">
        <v>35</v>
      </c>
      <c r="B35">
        <v>162</v>
      </c>
      <c r="C35">
        <f t="shared" si="18"/>
        <v>161.06288935034115</v>
      </c>
      <c r="D35">
        <f t="shared" si="17"/>
        <v>163.03101691118948</v>
      </c>
    </row>
    <row r="36" spans="1:4" x14ac:dyDescent="0.35">
      <c r="A36" t="s">
        <v>36</v>
      </c>
      <c r="B36">
        <v>146</v>
      </c>
      <c r="C36">
        <f t="shared" si="18"/>
        <v>165.7023366068405</v>
      </c>
      <c r="D36">
        <f t="shared" si="17"/>
        <v>165.4337040465598</v>
      </c>
    </row>
    <row r="37" spans="1:4" x14ac:dyDescent="0.35">
      <c r="A37" t="s">
        <v>37</v>
      </c>
      <c r="B37">
        <v>166</v>
      </c>
      <c r="C37">
        <f t="shared" si="18"/>
        <v>177.29413639260676</v>
      </c>
      <c r="D37">
        <f t="shared" si="17"/>
        <v>168.46023074257516</v>
      </c>
    </row>
    <row r="38" spans="1:4" x14ac:dyDescent="0.35">
      <c r="A38" t="s">
        <v>38</v>
      </c>
      <c r="B38">
        <v>171</v>
      </c>
      <c r="C38">
        <f>B38/T2</f>
        <v>203.59023090586149</v>
      </c>
      <c r="D38">
        <f t="shared" si="17"/>
        <v>170.77431083605293</v>
      </c>
    </row>
    <row r="39" spans="1:4" x14ac:dyDescent="0.35">
      <c r="A39" t="s">
        <v>39</v>
      </c>
      <c r="B39">
        <v>180</v>
      </c>
      <c r="C39">
        <f t="shared" ref="C39:C49" si="19">B39/T3</f>
        <v>214.15335463258785</v>
      </c>
      <c r="D39">
        <f t="shared" si="17"/>
        <v>173.35391415162428</v>
      </c>
    </row>
    <row r="40" spans="1:4" x14ac:dyDescent="0.35">
      <c r="A40" t="s">
        <v>40</v>
      </c>
      <c r="B40">
        <v>193</v>
      </c>
      <c r="C40">
        <f t="shared" si="19"/>
        <v>203.15310929648243</v>
      </c>
      <c r="D40">
        <f t="shared" si="17"/>
        <v>176.32826629929914</v>
      </c>
    </row>
    <row r="41" spans="1:4" x14ac:dyDescent="0.35">
      <c r="A41" t="s">
        <v>41</v>
      </c>
      <c r="B41">
        <v>181</v>
      </c>
      <c r="C41">
        <f t="shared" si="19"/>
        <v>193.62320459623365</v>
      </c>
      <c r="D41">
        <f t="shared" si="17"/>
        <v>177.64402477919865</v>
      </c>
    </row>
    <row r="42" spans="1:4" x14ac:dyDescent="0.35">
      <c r="A42" t="s">
        <v>42</v>
      </c>
      <c r="B42">
        <v>183</v>
      </c>
      <c r="C42">
        <f t="shared" si="19"/>
        <v>188.25184162062618</v>
      </c>
      <c r="D42">
        <f t="shared" si="17"/>
        <v>179.24863697198509</v>
      </c>
    </row>
    <row r="43" spans="1:4" x14ac:dyDescent="0.35">
      <c r="A43" t="s">
        <v>43</v>
      </c>
      <c r="B43">
        <v>218</v>
      </c>
      <c r="C43">
        <f t="shared" si="19"/>
        <v>201.10845031654281</v>
      </c>
      <c r="D43">
        <f t="shared" si="17"/>
        <v>180.19161067773504</v>
      </c>
    </row>
    <row r="44" spans="1:4" x14ac:dyDescent="0.35">
      <c r="A44" t="s">
        <v>44</v>
      </c>
      <c r="B44">
        <v>230</v>
      </c>
      <c r="C44">
        <f t="shared" si="19"/>
        <v>191.41917059846043</v>
      </c>
      <c r="D44">
        <f t="shared" si="17"/>
        <v>183.26666343486872</v>
      </c>
    </row>
    <row r="45" spans="1:4" x14ac:dyDescent="0.35">
      <c r="A45" t="s">
        <v>45</v>
      </c>
      <c r="B45">
        <v>242</v>
      </c>
      <c r="C45">
        <f t="shared" si="19"/>
        <v>195.43686746987953</v>
      </c>
      <c r="D45">
        <f t="shared" si="17"/>
        <v>185.41666136550361</v>
      </c>
    </row>
    <row r="46" spans="1:4" x14ac:dyDescent="0.35">
      <c r="A46" t="s">
        <v>46</v>
      </c>
      <c r="B46">
        <v>209</v>
      </c>
      <c r="C46">
        <f t="shared" si="19"/>
        <v>187.33979673709553</v>
      </c>
      <c r="D46">
        <f t="shared" si="17"/>
        <v>188.31052682735097</v>
      </c>
    </row>
    <row r="47" spans="1:4" x14ac:dyDescent="0.35">
      <c r="A47" t="s">
        <v>47</v>
      </c>
      <c r="B47">
        <v>191</v>
      </c>
      <c r="C47">
        <f t="shared" si="19"/>
        <v>189.89513497478492</v>
      </c>
      <c r="D47">
        <f t="shared" si="17"/>
        <v>190.17794904362987</v>
      </c>
    </row>
    <row r="48" spans="1:4" x14ac:dyDescent="0.35">
      <c r="A48" t="s">
        <v>48</v>
      </c>
      <c r="B48">
        <v>172</v>
      </c>
      <c r="C48">
        <f t="shared" si="19"/>
        <v>195.21097189299019</v>
      </c>
      <c r="D48">
        <f t="shared" si="17"/>
        <v>192.58063617900018</v>
      </c>
    </row>
    <row r="49" spans="1:4" x14ac:dyDescent="0.35">
      <c r="A49" t="s">
        <v>49</v>
      </c>
      <c r="B49">
        <v>194</v>
      </c>
      <c r="C49">
        <f t="shared" si="19"/>
        <v>207.19917144678141</v>
      </c>
      <c r="D49">
        <f t="shared" si="17"/>
        <v>195.03968911951264</v>
      </c>
    </row>
    <row r="50" spans="1:4" x14ac:dyDescent="0.35">
      <c r="A50" t="s">
        <v>50</v>
      </c>
      <c r="B50">
        <v>196</v>
      </c>
      <c r="C50">
        <f>B50/T2</f>
        <v>233.3548845470693</v>
      </c>
      <c r="D50">
        <f t="shared" si="17"/>
        <v>197.53177537402721</v>
      </c>
    </row>
    <row r="51" spans="1:4" x14ac:dyDescent="0.35">
      <c r="A51" t="s">
        <v>51</v>
      </c>
      <c r="B51">
        <v>196</v>
      </c>
      <c r="C51">
        <f t="shared" ref="C51:C61" si="20">B51/T3</f>
        <v>233.18920837770679</v>
      </c>
      <c r="D51">
        <f t="shared" si="17"/>
        <v>200.01216317746116</v>
      </c>
    </row>
    <row r="52" spans="1:4" x14ac:dyDescent="0.35">
      <c r="A52" t="s">
        <v>52</v>
      </c>
      <c r="B52">
        <v>236</v>
      </c>
      <c r="C52">
        <f t="shared" si="20"/>
        <v>248.41520100502515</v>
      </c>
      <c r="D52">
        <f t="shared" si="17"/>
        <v>201.59848432288769</v>
      </c>
    </row>
    <row r="53" spans="1:4" x14ac:dyDescent="0.35">
      <c r="A53" t="s">
        <v>53</v>
      </c>
      <c r="B53">
        <v>235</v>
      </c>
      <c r="C53">
        <f t="shared" si="20"/>
        <v>251.38924353654647</v>
      </c>
      <c r="D53">
        <f t="shared" si="17"/>
        <v>205.37032529859962</v>
      </c>
    </row>
    <row r="54" spans="1:4" x14ac:dyDescent="0.35">
      <c r="A54" t="s">
        <v>54</v>
      </c>
      <c r="B54">
        <v>229</v>
      </c>
      <c r="C54">
        <f t="shared" si="20"/>
        <v>235.57197667280542</v>
      </c>
      <c r="D54">
        <f t="shared" si="17"/>
        <v>210.18416187695905</v>
      </c>
    </row>
    <row r="55" spans="1:4" x14ac:dyDescent="0.35">
      <c r="A55" t="s">
        <v>55</v>
      </c>
      <c r="B55">
        <v>243</v>
      </c>
      <c r="C55">
        <f t="shared" si="20"/>
        <v>224.17134599504544</v>
      </c>
      <c r="D55">
        <f t="shared" si="17"/>
        <v>214.12750646464065</v>
      </c>
    </row>
    <row r="56" spans="1:4" x14ac:dyDescent="0.35">
      <c r="A56" t="s">
        <v>56</v>
      </c>
      <c r="B56">
        <v>264</v>
      </c>
      <c r="C56">
        <f t="shared" si="20"/>
        <v>219.71591755649371</v>
      </c>
      <c r="D56">
        <f t="shared" si="17"/>
        <v>216.04941443784921</v>
      </c>
    </row>
    <row r="57" spans="1:4" x14ac:dyDescent="0.35">
      <c r="A57" t="s">
        <v>57</v>
      </c>
      <c r="B57">
        <v>272</v>
      </c>
      <c r="C57">
        <f t="shared" si="20"/>
        <v>219.66457831325303</v>
      </c>
      <c r="D57">
        <f t="shared" si="17"/>
        <v>218.40747668435202</v>
      </c>
    </row>
    <row r="58" spans="1:4" x14ac:dyDescent="0.35">
      <c r="A58" t="s">
        <v>58</v>
      </c>
      <c r="B58">
        <v>237</v>
      </c>
      <c r="C58">
        <f t="shared" si="20"/>
        <v>212.43795132388342</v>
      </c>
      <c r="D58">
        <f t="shared" si="17"/>
        <v>220.42645258796645</v>
      </c>
    </row>
    <row r="59" spans="1:4" x14ac:dyDescent="0.35">
      <c r="A59" t="s">
        <v>59</v>
      </c>
      <c r="B59">
        <v>211</v>
      </c>
      <c r="C59">
        <f t="shared" si="20"/>
        <v>209.77944230198756</v>
      </c>
      <c r="D59">
        <f t="shared" si="17"/>
        <v>222.51796547019876</v>
      </c>
    </row>
    <row r="60" spans="1:4" x14ac:dyDescent="0.35">
      <c r="A60" t="s">
        <v>60</v>
      </c>
      <c r="B60">
        <v>180</v>
      </c>
      <c r="C60">
        <f t="shared" si="20"/>
        <v>204.29055198103626</v>
      </c>
      <c r="D60">
        <f t="shared" si="17"/>
        <v>224.174991080799</v>
      </c>
    </row>
    <row r="61" spans="1:4" x14ac:dyDescent="0.35">
      <c r="A61" t="s">
        <v>61</v>
      </c>
      <c r="B61">
        <v>201</v>
      </c>
      <c r="C61">
        <f t="shared" si="20"/>
        <v>214.67543021032506</v>
      </c>
      <c r="D61">
        <f t="shared" si="17"/>
        <v>224.93162275480279</v>
      </c>
    </row>
    <row r="62" spans="1:4" x14ac:dyDescent="0.35">
      <c r="A62" t="s">
        <v>62</v>
      </c>
      <c r="B62">
        <v>204</v>
      </c>
      <c r="C62">
        <f>B62/T2</f>
        <v>242.87957371225579</v>
      </c>
      <c r="D62">
        <f t="shared" si="17"/>
        <v>225.55464431843146</v>
      </c>
    </row>
    <row r="63" spans="1:4" x14ac:dyDescent="0.35">
      <c r="A63" t="s">
        <v>63</v>
      </c>
      <c r="B63">
        <v>188</v>
      </c>
      <c r="C63">
        <f t="shared" ref="C63:C73" si="21">B63/T3</f>
        <v>223.67128150514733</v>
      </c>
      <c r="D63">
        <f t="shared" si="17"/>
        <v>226.34836841553033</v>
      </c>
    </row>
    <row r="64" spans="1:4" x14ac:dyDescent="0.35">
      <c r="A64" t="s">
        <v>64</v>
      </c>
      <c r="B64">
        <v>235</v>
      </c>
      <c r="C64">
        <f t="shared" si="21"/>
        <v>247.36259422110555</v>
      </c>
      <c r="D64">
        <f t="shared" si="17"/>
        <v>225.55520784281705</v>
      </c>
    </row>
    <row r="65" spans="1:4" x14ac:dyDescent="0.35">
      <c r="A65" t="s">
        <v>65</v>
      </c>
      <c r="B65">
        <v>227</v>
      </c>
      <c r="C65">
        <f t="shared" si="21"/>
        <v>242.83131184168531</v>
      </c>
      <c r="D65">
        <f t="shared" si="17"/>
        <v>225.46749061082377</v>
      </c>
    </row>
    <row r="66" spans="1:4" x14ac:dyDescent="0.35">
      <c r="A66" t="s">
        <v>66</v>
      </c>
      <c r="B66">
        <v>234</v>
      </c>
      <c r="C66">
        <f t="shared" si="21"/>
        <v>240.7154696132597</v>
      </c>
      <c r="D66">
        <f t="shared" si="17"/>
        <v>224.75432963625198</v>
      </c>
    </row>
    <row r="67" spans="1:4" x14ac:dyDescent="0.35">
      <c r="A67" t="s">
        <v>67</v>
      </c>
      <c r="B67">
        <v>264</v>
      </c>
      <c r="C67">
        <f t="shared" si="21"/>
        <v>243.54417836498763</v>
      </c>
      <c r="D67">
        <f t="shared" si="17"/>
        <v>225.18295404795651</v>
      </c>
    </row>
    <row r="68" spans="1:4" x14ac:dyDescent="0.35">
      <c r="A68" t="s">
        <v>68</v>
      </c>
      <c r="B68">
        <v>302</v>
      </c>
      <c r="C68">
        <f t="shared" si="21"/>
        <v>251.34169356841326</v>
      </c>
      <c r="D68">
        <f t="shared" si="17"/>
        <v>226.79735674545168</v>
      </c>
    </row>
    <row r="69" spans="1:4" x14ac:dyDescent="0.35">
      <c r="A69" t="s">
        <v>69</v>
      </c>
      <c r="B69">
        <v>293</v>
      </c>
      <c r="C69">
        <f t="shared" si="21"/>
        <v>236.62397590361448</v>
      </c>
      <c r="D69">
        <f t="shared" si="17"/>
        <v>229.43283807977832</v>
      </c>
    </row>
    <row r="70" spans="1:4" x14ac:dyDescent="0.35">
      <c r="A70" t="s">
        <v>70</v>
      </c>
      <c r="B70">
        <v>259</v>
      </c>
      <c r="C70">
        <f t="shared" si="21"/>
        <v>232.15792992778822</v>
      </c>
      <c r="D70">
        <f t="shared" si="17"/>
        <v>230.84612121230842</v>
      </c>
    </row>
    <row r="71" spans="1:4" x14ac:dyDescent="0.35">
      <c r="A71" t="s">
        <v>71</v>
      </c>
      <c r="B71">
        <v>229</v>
      </c>
      <c r="C71">
        <f t="shared" si="21"/>
        <v>227.67531889646989</v>
      </c>
      <c r="D71">
        <f t="shared" si="17"/>
        <v>232.48945276263385</v>
      </c>
    </row>
    <row r="72" spans="1:4" x14ac:dyDescent="0.35">
      <c r="A72" t="s">
        <v>72</v>
      </c>
      <c r="B72">
        <v>203</v>
      </c>
      <c r="C72">
        <f t="shared" si="21"/>
        <v>230.39434473416867</v>
      </c>
      <c r="D72">
        <f t="shared" si="17"/>
        <v>233.98077581217402</v>
      </c>
    </row>
    <row r="73" spans="1:4" x14ac:dyDescent="0.35">
      <c r="A73" t="s">
        <v>73</v>
      </c>
      <c r="B73">
        <v>229</v>
      </c>
      <c r="C73">
        <f t="shared" si="21"/>
        <v>244.58046526449968</v>
      </c>
      <c r="D73">
        <f t="shared" si="17"/>
        <v>236.15609187493507</v>
      </c>
    </row>
    <row r="74" spans="1:4" x14ac:dyDescent="0.35">
      <c r="A74" t="s">
        <v>74</v>
      </c>
      <c r="B74">
        <v>242</v>
      </c>
      <c r="C74">
        <f>B74/T2</f>
        <v>288.12184724689166</v>
      </c>
      <c r="D74">
        <f t="shared" si="17"/>
        <v>238.64817812944963</v>
      </c>
    </row>
    <row r="75" spans="1:4" x14ac:dyDescent="0.35">
      <c r="A75" t="s">
        <v>75</v>
      </c>
      <c r="B75">
        <v>233</v>
      </c>
      <c r="C75">
        <f t="shared" ref="C75:C85" si="22">B75/T3</f>
        <v>277.20962016329429</v>
      </c>
      <c r="D75">
        <f t="shared" si="17"/>
        <v>242.41836759066928</v>
      </c>
    </row>
    <row r="76" spans="1:4" x14ac:dyDescent="0.35">
      <c r="A76" t="s">
        <v>76</v>
      </c>
      <c r="B76">
        <v>267</v>
      </c>
      <c r="C76">
        <f t="shared" si="22"/>
        <v>281.04601130653271</v>
      </c>
      <c r="D76">
        <f t="shared" si="17"/>
        <v>246.87989581218156</v>
      </c>
    </row>
    <row r="77" spans="1:4" x14ac:dyDescent="0.35">
      <c r="A77" t="s">
        <v>77</v>
      </c>
      <c r="B77">
        <v>269</v>
      </c>
      <c r="C77">
        <f t="shared" si="22"/>
        <v>287.76045323970641</v>
      </c>
      <c r="D77">
        <f t="shared" si="17"/>
        <v>249.68684723596718</v>
      </c>
    </row>
    <row r="78" spans="1:4" x14ac:dyDescent="0.35">
      <c r="A78" t="s">
        <v>78</v>
      </c>
      <c r="B78">
        <v>270</v>
      </c>
      <c r="C78">
        <f t="shared" si="22"/>
        <v>277.74861878453044</v>
      </c>
      <c r="D78">
        <f t="shared" si="17"/>
        <v>253.43094235246892</v>
      </c>
    </row>
    <row r="79" spans="1:4" x14ac:dyDescent="0.35">
      <c r="A79" t="s">
        <v>79</v>
      </c>
      <c r="B79">
        <v>315</v>
      </c>
      <c r="C79">
        <f t="shared" si="22"/>
        <v>290.59248554913296</v>
      </c>
      <c r="D79">
        <f t="shared" ref="D79:D142" si="23">AVERAGE(C67:C78)</f>
        <v>256.5170381167415</v>
      </c>
    </row>
    <row r="80" spans="1:4" x14ac:dyDescent="0.35">
      <c r="A80" t="s">
        <v>80</v>
      </c>
      <c r="B80">
        <v>364</v>
      </c>
      <c r="C80">
        <f t="shared" si="22"/>
        <v>302.9416439036504</v>
      </c>
      <c r="D80">
        <f t="shared" si="23"/>
        <v>260.43773038208695</v>
      </c>
    </row>
    <row r="81" spans="1:4" x14ac:dyDescent="0.35">
      <c r="A81" t="s">
        <v>81</v>
      </c>
      <c r="B81">
        <v>347</v>
      </c>
      <c r="C81">
        <f t="shared" si="22"/>
        <v>280.23385542168677</v>
      </c>
      <c r="D81">
        <f t="shared" si="23"/>
        <v>264.73772624335669</v>
      </c>
    </row>
    <row r="82" spans="1:4" x14ac:dyDescent="0.35">
      <c r="A82" t="s">
        <v>82</v>
      </c>
      <c r="B82">
        <v>312</v>
      </c>
      <c r="C82">
        <f t="shared" si="22"/>
        <v>279.66515110992248</v>
      </c>
      <c r="D82">
        <f t="shared" si="23"/>
        <v>268.3718828698627</v>
      </c>
    </row>
    <row r="83" spans="1:4" x14ac:dyDescent="0.35">
      <c r="A83" t="s">
        <v>83</v>
      </c>
      <c r="B83">
        <v>274</v>
      </c>
      <c r="C83">
        <f t="shared" si="22"/>
        <v>272.41501038267575</v>
      </c>
      <c r="D83">
        <f t="shared" si="23"/>
        <v>272.33081796837388</v>
      </c>
    </row>
    <row r="84" spans="1:4" x14ac:dyDescent="0.35">
      <c r="A84" t="s">
        <v>84</v>
      </c>
      <c r="B84">
        <v>237</v>
      </c>
      <c r="C84">
        <f t="shared" si="22"/>
        <v>268.9825601083644</v>
      </c>
      <c r="D84">
        <f t="shared" si="23"/>
        <v>276.05912559222435</v>
      </c>
    </row>
    <row r="85" spans="1:4" x14ac:dyDescent="0.35">
      <c r="A85" t="s">
        <v>85</v>
      </c>
      <c r="B85">
        <v>278</v>
      </c>
      <c r="C85">
        <f t="shared" si="22"/>
        <v>296.91427660930532</v>
      </c>
      <c r="D85">
        <f t="shared" si="23"/>
        <v>279.27481020674065</v>
      </c>
    </row>
    <row r="86" spans="1:4" x14ac:dyDescent="0.35">
      <c r="A86" t="s">
        <v>86</v>
      </c>
      <c r="B86">
        <v>284</v>
      </c>
      <c r="C86">
        <f>B86/T2</f>
        <v>338.1264653641208</v>
      </c>
      <c r="D86">
        <f t="shared" si="23"/>
        <v>283.63596115214119</v>
      </c>
    </row>
    <row r="87" spans="1:4" x14ac:dyDescent="0.35">
      <c r="A87" t="s">
        <v>87</v>
      </c>
      <c r="B87">
        <v>277</v>
      </c>
      <c r="C87">
        <f t="shared" ref="C87:C97" si="24">B87/T3</f>
        <v>329.55821796237132</v>
      </c>
      <c r="D87">
        <f t="shared" si="23"/>
        <v>287.80301266191026</v>
      </c>
    </row>
    <row r="88" spans="1:4" x14ac:dyDescent="0.35">
      <c r="A88" t="s">
        <v>88</v>
      </c>
      <c r="B88">
        <v>317</v>
      </c>
      <c r="C88">
        <f t="shared" si="24"/>
        <v>333.67635050251261</v>
      </c>
      <c r="D88">
        <f t="shared" si="23"/>
        <v>292.16539581183326</v>
      </c>
    </row>
    <row r="89" spans="1:4" x14ac:dyDescent="0.35">
      <c r="A89" t="s">
        <v>89</v>
      </c>
      <c r="B89">
        <v>313</v>
      </c>
      <c r="C89">
        <f t="shared" si="24"/>
        <v>334.82907756144272</v>
      </c>
      <c r="D89">
        <f t="shared" si="23"/>
        <v>296.55125741149828</v>
      </c>
    </row>
    <row r="90" spans="1:4" x14ac:dyDescent="0.35">
      <c r="A90" t="s">
        <v>90</v>
      </c>
      <c r="B90">
        <v>318</v>
      </c>
      <c r="C90">
        <f t="shared" si="24"/>
        <v>327.1261510128914</v>
      </c>
      <c r="D90">
        <f t="shared" si="23"/>
        <v>300.47364277164291</v>
      </c>
    </row>
    <row r="91" spans="1:4" x14ac:dyDescent="0.35">
      <c r="A91" t="s">
        <v>91</v>
      </c>
      <c r="B91">
        <v>374</v>
      </c>
      <c r="C91">
        <f t="shared" si="24"/>
        <v>345.02091935039914</v>
      </c>
      <c r="D91">
        <f t="shared" si="23"/>
        <v>304.58843712400642</v>
      </c>
    </row>
    <row r="92" spans="1:4" x14ac:dyDescent="0.35">
      <c r="A92" t="s">
        <v>92</v>
      </c>
      <c r="B92">
        <v>413</v>
      </c>
      <c r="C92">
        <f t="shared" si="24"/>
        <v>343.72224981375717</v>
      </c>
      <c r="D92">
        <f t="shared" si="23"/>
        <v>309.1241399407786</v>
      </c>
    </row>
    <row r="93" spans="1:4" x14ac:dyDescent="0.35">
      <c r="A93" t="s">
        <v>93</v>
      </c>
      <c r="B93">
        <v>405</v>
      </c>
      <c r="C93">
        <f t="shared" si="24"/>
        <v>327.07409638554219</v>
      </c>
      <c r="D93">
        <f t="shared" si="23"/>
        <v>312.52252376662085</v>
      </c>
    </row>
    <row r="94" spans="1:4" x14ac:dyDescent="0.35">
      <c r="A94" t="s">
        <v>94</v>
      </c>
      <c r="B94">
        <v>355</v>
      </c>
      <c r="C94">
        <f t="shared" si="24"/>
        <v>318.20874565391824</v>
      </c>
      <c r="D94">
        <f t="shared" si="23"/>
        <v>316.42587718027545</v>
      </c>
    </row>
    <row r="95" spans="1:4" x14ac:dyDescent="0.35">
      <c r="A95" t="s">
        <v>95</v>
      </c>
      <c r="B95">
        <v>306</v>
      </c>
      <c r="C95">
        <f t="shared" si="24"/>
        <v>304.22990210619997</v>
      </c>
      <c r="D95">
        <f t="shared" si="23"/>
        <v>319.6378433922751</v>
      </c>
    </row>
    <row r="96" spans="1:4" x14ac:dyDescent="0.35">
      <c r="A96" t="s">
        <v>96</v>
      </c>
      <c r="B96">
        <v>271</v>
      </c>
      <c r="C96">
        <f t="shared" si="24"/>
        <v>307.57077548256012</v>
      </c>
      <c r="D96">
        <f t="shared" si="23"/>
        <v>322.28908436923547</v>
      </c>
    </row>
    <row r="97" spans="1:4" x14ac:dyDescent="0.35">
      <c r="A97" t="s">
        <v>97</v>
      </c>
      <c r="B97">
        <v>306</v>
      </c>
      <c r="C97">
        <f t="shared" si="24"/>
        <v>326.81931166347994</v>
      </c>
      <c r="D97">
        <f t="shared" si="23"/>
        <v>325.50476898375177</v>
      </c>
    </row>
    <row r="98" spans="1:4" x14ac:dyDescent="0.35">
      <c r="A98" t="s">
        <v>98</v>
      </c>
      <c r="B98">
        <v>315</v>
      </c>
      <c r="C98">
        <f>B98/T2</f>
        <v>375.03463587921851</v>
      </c>
      <c r="D98">
        <f t="shared" si="23"/>
        <v>327.99685523826633</v>
      </c>
    </row>
    <row r="99" spans="1:4" x14ac:dyDescent="0.35">
      <c r="A99" t="s">
        <v>99</v>
      </c>
      <c r="B99">
        <v>301</v>
      </c>
      <c r="C99">
        <f t="shared" ref="C99:C109" si="25">B99/T3</f>
        <v>358.11199858004971</v>
      </c>
      <c r="D99">
        <f t="shared" si="23"/>
        <v>331.07253611452444</v>
      </c>
    </row>
    <row r="100" spans="1:4" x14ac:dyDescent="0.35">
      <c r="A100" t="s">
        <v>100</v>
      </c>
      <c r="B100">
        <v>356</v>
      </c>
      <c r="C100">
        <f t="shared" si="25"/>
        <v>374.72801507537696</v>
      </c>
      <c r="D100">
        <f t="shared" si="23"/>
        <v>333.4520178326643</v>
      </c>
    </row>
    <row r="101" spans="1:4" x14ac:dyDescent="0.35">
      <c r="A101" t="s">
        <v>101</v>
      </c>
      <c r="B101">
        <v>348</v>
      </c>
      <c r="C101">
        <f t="shared" si="25"/>
        <v>372.27002872646028</v>
      </c>
      <c r="D101">
        <f t="shared" si="23"/>
        <v>336.872989880403</v>
      </c>
    </row>
    <row r="102" spans="1:4" x14ac:dyDescent="0.35">
      <c r="A102" t="s">
        <v>102</v>
      </c>
      <c r="B102">
        <v>355</v>
      </c>
      <c r="C102">
        <f t="shared" si="25"/>
        <v>365.18799877225297</v>
      </c>
      <c r="D102">
        <f t="shared" si="23"/>
        <v>339.99306914415439</v>
      </c>
    </row>
    <row r="103" spans="1:4" x14ac:dyDescent="0.35">
      <c r="A103" t="s">
        <v>103</v>
      </c>
      <c r="B103">
        <v>422</v>
      </c>
      <c r="C103">
        <f t="shared" si="25"/>
        <v>389.30167905312419</v>
      </c>
      <c r="D103">
        <f t="shared" si="23"/>
        <v>343.16488979076786</v>
      </c>
    </row>
    <row r="104" spans="1:4" x14ac:dyDescent="0.35">
      <c r="A104" t="s">
        <v>104</v>
      </c>
      <c r="B104">
        <v>465</v>
      </c>
      <c r="C104">
        <f t="shared" si="25"/>
        <v>386.9996275142787</v>
      </c>
      <c r="D104">
        <f t="shared" si="23"/>
        <v>346.85495309932838</v>
      </c>
    </row>
    <row r="105" spans="1:4" x14ac:dyDescent="0.35">
      <c r="A105" t="s">
        <v>105</v>
      </c>
      <c r="B105">
        <v>467</v>
      </c>
      <c r="C105">
        <f t="shared" si="25"/>
        <v>377.14469879518077</v>
      </c>
      <c r="D105">
        <f t="shared" si="23"/>
        <v>350.46140124103846</v>
      </c>
    </row>
    <row r="106" spans="1:4" x14ac:dyDescent="0.35">
      <c r="A106" t="s">
        <v>106</v>
      </c>
      <c r="B106">
        <v>404</v>
      </c>
      <c r="C106">
        <f t="shared" si="25"/>
        <v>362.13051618079709</v>
      </c>
      <c r="D106">
        <f t="shared" si="23"/>
        <v>354.63395144184165</v>
      </c>
    </row>
    <row r="107" spans="1:4" x14ac:dyDescent="0.35">
      <c r="A107" t="s">
        <v>107</v>
      </c>
      <c r="B107">
        <v>347</v>
      </c>
      <c r="C107">
        <f t="shared" si="25"/>
        <v>344.99273212696528</v>
      </c>
      <c r="D107">
        <f t="shared" si="23"/>
        <v>358.29409898574835</v>
      </c>
    </row>
    <row r="108" spans="1:4" x14ac:dyDescent="0.35">
      <c r="A108" t="s">
        <v>108</v>
      </c>
      <c r="B108">
        <v>305</v>
      </c>
      <c r="C108">
        <f t="shared" si="25"/>
        <v>346.15899085675585</v>
      </c>
      <c r="D108">
        <f t="shared" si="23"/>
        <v>361.69100148747879</v>
      </c>
    </row>
    <row r="109" spans="1:4" x14ac:dyDescent="0.35">
      <c r="A109" t="s">
        <v>109</v>
      </c>
      <c r="B109">
        <v>336</v>
      </c>
      <c r="C109">
        <f t="shared" si="25"/>
        <v>358.86042065009559</v>
      </c>
      <c r="D109">
        <f t="shared" si="23"/>
        <v>364.90668610199504</v>
      </c>
    </row>
    <row r="110" spans="1:4" x14ac:dyDescent="0.35">
      <c r="A110" t="s">
        <v>110</v>
      </c>
      <c r="B110">
        <v>340</v>
      </c>
      <c r="C110">
        <f>B110/T2</f>
        <v>404.79928952042633</v>
      </c>
      <c r="D110">
        <f t="shared" si="23"/>
        <v>367.5767785175463</v>
      </c>
    </row>
    <row r="111" spans="1:4" x14ac:dyDescent="0.35">
      <c r="A111" t="s">
        <v>111</v>
      </c>
      <c r="B111">
        <v>318</v>
      </c>
      <c r="C111">
        <f t="shared" ref="C111:C121" si="26">B111/T3</f>
        <v>378.33759318423853</v>
      </c>
      <c r="D111">
        <f t="shared" si="23"/>
        <v>370.05716632098029</v>
      </c>
    </row>
    <row r="112" spans="1:4" x14ac:dyDescent="0.35">
      <c r="A112" t="s">
        <v>112</v>
      </c>
      <c r="B112">
        <v>362</v>
      </c>
      <c r="C112">
        <f t="shared" si="26"/>
        <v>381.0436557788945</v>
      </c>
      <c r="D112">
        <f t="shared" si="23"/>
        <v>371.74263253799603</v>
      </c>
    </row>
    <row r="113" spans="1:4" x14ac:dyDescent="0.35">
      <c r="A113" t="s">
        <v>113</v>
      </c>
      <c r="B113">
        <v>348</v>
      </c>
      <c r="C113">
        <f t="shared" si="26"/>
        <v>372.27002872646028</v>
      </c>
      <c r="D113">
        <f t="shared" si="23"/>
        <v>372.26893592995583</v>
      </c>
    </row>
    <row r="114" spans="1:4" x14ac:dyDescent="0.35">
      <c r="A114" t="s">
        <v>114</v>
      </c>
      <c r="B114">
        <v>363</v>
      </c>
      <c r="C114">
        <f t="shared" si="26"/>
        <v>373.4175874769798</v>
      </c>
      <c r="D114">
        <f t="shared" si="23"/>
        <v>372.26893592995583</v>
      </c>
    </row>
    <row r="115" spans="1:4" x14ac:dyDescent="0.35">
      <c r="A115" t="s">
        <v>115</v>
      </c>
      <c r="B115">
        <v>435</v>
      </c>
      <c r="C115">
        <f t="shared" si="26"/>
        <v>401.29438480594553</v>
      </c>
      <c r="D115">
        <f t="shared" si="23"/>
        <v>372.95473498868301</v>
      </c>
    </row>
    <row r="116" spans="1:4" x14ac:dyDescent="0.35">
      <c r="A116" t="s">
        <v>116</v>
      </c>
      <c r="B116">
        <v>491</v>
      </c>
      <c r="C116">
        <f t="shared" si="26"/>
        <v>408.63831636453943</v>
      </c>
      <c r="D116">
        <f t="shared" si="23"/>
        <v>373.95412713475145</v>
      </c>
    </row>
    <row r="117" spans="1:4" x14ac:dyDescent="0.35">
      <c r="A117" t="s">
        <v>117</v>
      </c>
      <c r="B117">
        <v>505</v>
      </c>
      <c r="C117">
        <f t="shared" si="26"/>
        <v>407.83313253012051</v>
      </c>
      <c r="D117">
        <f t="shared" si="23"/>
        <v>375.75735120560654</v>
      </c>
    </row>
    <row r="118" spans="1:4" x14ac:dyDescent="0.35">
      <c r="A118" t="s">
        <v>118</v>
      </c>
      <c r="B118">
        <v>404</v>
      </c>
      <c r="C118">
        <f t="shared" si="26"/>
        <v>362.13051618079709</v>
      </c>
      <c r="D118">
        <f t="shared" si="23"/>
        <v>378.31472068351815</v>
      </c>
    </row>
    <row r="119" spans="1:4" x14ac:dyDescent="0.35">
      <c r="A119" t="s">
        <v>119</v>
      </c>
      <c r="B119">
        <v>359</v>
      </c>
      <c r="C119">
        <f t="shared" si="26"/>
        <v>356.92331652328687</v>
      </c>
      <c r="D119">
        <f t="shared" si="23"/>
        <v>378.31472068351815</v>
      </c>
    </row>
    <row r="120" spans="1:4" x14ac:dyDescent="0.35">
      <c r="A120" t="s">
        <v>120</v>
      </c>
      <c r="B120">
        <v>310</v>
      </c>
      <c r="C120">
        <f t="shared" si="26"/>
        <v>351.83372841178465</v>
      </c>
      <c r="D120">
        <f t="shared" si="23"/>
        <v>379.30893604987841</v>
      </c>
    </row>
    <row r="121" spans="1:4" x14ac:dyDescent="0.35">
      <c r="A121" t="s">
        <v>121</v>
      </c>
      <c r="B121">
        <v>337</v>
      </c>
      <c r="C121">
        <f t="shared" si="26"/>
        <v>359.92845761631611</v>
      </c>
      <c r="D121">
        <f t="shared" si="23"/>
        <v>379.78183084613079</v>
      </c>
    </row>
    <row r="122" spans="1:4" x14ac:dyDescent="0.35">
      <c r="A122" t="s">
        <v>122</v>
      </c>
      <c r="B122">
        <v>360</v>
      </c>
      <c r="C122">
        <f>B122/T2</f>
        <v>428.6110124333926</v>
      </c>
      <c r="D122">
        <f t="shared" si="23"/>
        <v>379.87083392664914</v>
      </c>
    </row>
    <row r="123" spans="1:4" x14ac:dyDescent="0.35">
      <c r="A123" t="s">
        <v>123</v>
      </c>
      <c r="B123">
        <v>342</v>
      </c>
      <c r="C123">
        <f t="shared" ref="C123:C133" si="27">B123/T3</f>
        <v>406.89137380191693</v>
      </c>
      <c r="D123">
        <f t="shared" si="23"/>
        <v>381.8551441693964</v>
      </c>
    </row>
    <row r="124" spans="1:4" x14ac:dyDescent="0.35">
      <c r="A124" t="s">
        <v>124</v>
      </c>
      <c r="B124">
        <v>406</v>
      </c>
      <c r="C124">
        <f t="shared" si="27"/>
        <v>427.35835427135686</v>
      </c>
      <c r="D124">
        <f t="shared" si="23"/>
        <v>384.2346258875362</v>
      </c>
    </row>
    <row r="125" spans="1:4" x14ac:dyDescent="0.35">
      <c r="A125" t="s">
        <v>125</v>
      </c>
      <c r="B125">
        <v>396</v>
      </c>
      <c r="C125">
        <f t="shared" si="27"/>
        <v>423.61761889562723</v>
      </c>
      <c r="D125">
        <f t="shared" si="23"/>
        <v>388.09418409524142</v>
      </c>
    </row>
    <row r="126" spans="1:4" x14ac:dyDescent="0.35">
      <c r="A126" t="s">
        <v>126</v>
      </c>
      <c r="B126">
        <v>420</v>
      </c>
      <c r="C126">
        <f t="shared" si="27"/>
        <v>432.05340699815844</v>
      </c>
      <c r="D126">
        <f t="shared" si="23"/>
        <v>392.373149942672</v>
      </c>
    </row>
    <row r="127" spans="1:4" x14ac:dyDescent="0.35">
      <c r="A127" t="s">
        <v>127</v>
      </c>
      <c r="B127">
        <v>472</v>
      </c>
      <c r="C127">
        <f t="shared" si="27"/>
        <v>435.42747041012939</v>
      </c>
      <c r="D127">
        <f t="shared" si="23"/>
        <v>397.2594682361036</v>
      </c>
    </row>
    <row r="128" spans="1:4" x14ac:dyDescent="0.35">
      <c r="A128" t="s">
        <v>128</v>
      </c>
      <c r="B128">
        <v>548</v>
      </c>
      <c r="C128">
        <f t="shared" si="27"/>
        <v>456.07698038241875</v>
      </c>
      <c r="D128">
        <f t="shared" si="23"/>
        <v>400.10389203645218</v>
      </c>
    </row>
    <row r="129" spans="1:4" x14ac:dyDescent="0.35">
      <c r="A129" t="s">
        <v>129</v>
      </c>
      <c r="B129">
        <v>559</v>
      </c>
      <c r="C129">
        <f t="shared" si="27"/>
        <v>451.44301204819283</v>
      </c>
      <c r="D129">
        <f t="shared" si="23"/>
        <v>404.05711403794209</v>
      </c>
    </row>
    <row r="130" spans="1:4" x14ac:dyDescent="0.35">
      <c r="A130" t="s">
        <v>130</v>
      </c>
      <c r="B130">
        <v>463</v>
      </c>
      <c r="C130">
        <f t="shared" si="27"/>
        <v>415.01591334581445</v>
      </c>
      <c r="D130">
        <f t="shared" si="23"/>
        <v>407.69127066444821</v>
      </c>
    </row>
    <row r="131" spans="1:4" x14ac:dyDescent="0.35">
      <c r="A131" t="s">
        <v>131</v>
      </c>
      <c r="B131">
        <v>407</v>
      </c>
      <c r="C131">
        <f t="shared" si="27"/>
        <v>404.64565410857313</v>
      </c>
      <c r="D131">
        <f t="shared" si="23"/>
        <v>412.09838709486627</v>
      </c>
    </row>
    <row r="132" spans="1:4" x14ac:dyDescent="0.35">
      <c r="A132" t="s">
        <v>132</v>
      </c>
      <c r="B132">
        <v>362</v>
      </c>
      <c r="C132">
        <f t="shared" si="27"/>
        <v>410.85099898408401</v>
      </c>
      <c r="D132">
        <f t="shared" si="23"/>
        <v>416.07524856030676</v>
      </c>
    </row>
    <row r="133" spans="1:4" x14ac:dyDescent="0.35">
      <c r="A133" t="s">
        <v>133</v>
      </c>
      <c r="B133">
        <v>405</v>
      </c>
      <c r="C133">
        <f t="shared" si="27"/>
        <v>432.55497131931168</v>
      </c>
      <c r="D133">
        <f t="shared" si="23"/>
        <v>420.99335444133175</v>
      </c>
    </row>
    <row r="134" spans="1:4" x14ac:dyDescent="0.35">
      <c r="A134" t="s">
        <v>134</v>
      </c>
      <c r="B134">
        <v>417</v>
      </c>
      <c r="C134">
        <f>B134/T2</f>
        <v>496.47442273534642</v>
      </c>
      <c r="D134">
        <f t="shared" si="23"/>
        <v>427.04556391658139</v>
      </c>
    </row>
    <row r="135" spans="1:4" x14ac:dyDescent="0.35">
      <c r="A135" t="s">
        <v>135</v>
      </c>
      <c r="B135">
        <v>391</v>
      </c>
      <c r="C135">
        <f t="shared" ref="C135:C145" si="28">B135/T3</f>
        <v>465.18867589634363</v>
      </c>
      <c r="D135">
        <f t="shared" si="23"/>
        <v>432.70084810841081</v>
      </c>
    </row>
    <row r="136" spans="1:4" x14ac:dyDescent="0.35">
      <c r="A136" t="s">
        <v>136</v>
      </c>
      <c r="B136">
        <v>419</v>
      </c>
      <c r="C136">
        <f t="shared" si="28"/>
        <v>441.04224246231161</v>
      </c>
      <c r="D136">
        <f t="shared" si="23"/>
        <v>437.55895661627983</v>
      </c>
    </row>
    <row r="137" spans="1:4" x14ac:dyDescent="0.35">
      <c r="A137" t="s">
        <v>137</v>
      </c>
      <c r="B137">
        <v>461</v>
      </c>
      <c r="C137">
        <f t="shared" si="28"/>
        <v>493.15081391637415</v>
      </c>
      <c r="D137">
        <f t="shared" si="23"/>
        <v>438.6992806321926</v>
      </c>
    </row>
    <row r="138" spans="1:4" x14ac:dyDescent="0.35">
      <c r="A138" t="s">
        <v>138</v>
      </c>
      <c r="B138">
        <v>472</v>
      </c>
      <c r="C138">
        <f t="shared" si="28"/>
        <v>485.54573357888279</v>
      </c>
      <c r="D138">
        <f t="shared" si="23"/>
        <v>444.49371355058821</v>
      </c>
    </row>
    <row r="139" spans="1:4" x14ac:dyDescent="0.35">
      <c r="A139" t="s">
        <v>139</v>
      </c>
      <c r="B139">
        <v>535</v>
      </c>
      <c r="C139">
        <f t="shared" si="28"/>
        <v>493.54596751995598</v>
      </c>
      <c r="D139">
        <f t="shared" si="23"/>
        <v>448.95140743231519</v>
      </c>
    </row>
    <row r="140" spans="1:4" x14ac:dyDescent="0.35">
      <c r="A140" t="s">
        <v>140</v>
      </c>
      <c r="B140">
        <v>622</v>
      </c>
      <c r="C140">
        <f t="shared" si="28"/>
        <v>517.66401787931477</v>
      </c>
      <c r="D140">
        <f t="shared" si="23"/>
        <v>453.79461552480075</v>
      </c>
    </row>
    <row r="141" spans="1:4" x14ac:dyDescent="0.35">
      <c r="A141" t="s">
        <v>141</v>
      </c>
      <c r="B141">
        <v>606</v>
      </c>
      <c r="C141">
        <f t="shared" si="28"/>
        <v>489.39975903614459</v>
      </c>
      <c r="D141">
        <f t="shared" si="23"/>
        <v>458.9268686495422</v>
      </c>
    </row>
    <row r="142" spans="1:4" x14ac:dyDescent="0.35">
      <c r="A142" t="s">
        <v>142</v>
      </c>
      <c r="B142">
        <v>508</v>
      </c>
      <c r="C142">
        <f t="shared" si="28"/>
        <v>455.35223321743791</v>
      </c>
      <c r="D142">
        <f t="shared" si="23"/>
        <v>462.08993089853811</v>
      </c>
    </row>
    <row r="143" spans="1:4" x14ac:dyDescent="0.35">
      <c r="A143" t="s">
        <v>143</v>
      </c>
      <c r="B143">
        <v>461</v>
      </c>
      <c r="C143">
        <f t="shared" si="28"/>
        <v>458.33328389202018</v>
      </c>
      <c r="D143">
        <f t="shared" ref="D143:D145" si="29">AVERAGE(C131:C142)</f>
        <v>465.45129088784006</v>
      </c>
    </row>
    <row r="144" spans="1:4" x14ac:dyDescent="0.35">
      <c r="A144" t="s">
        <v>144</v>
      </c>
      <c r="B144">
        <v>390</v>
      </c>
      <c r="C144">
        <f t="shared" si="28"/>
        <v>442.62952929224519</v>
      </c>
      <c r="D144">
        <f t="shared" si="29"/>
        <v>469.92526003646066</v>
      </c>
    </row>
    <row r="145" spans="1:10" x14ac:dyDescent="0.35">
      <c r="A145" t="s">
        <v>145</v>
      </c>
      <c r="B145">
        <v>432</v>
      </c>
      <c r="C145">
        <f t="shared" si="28"/>
        <v>461.39196940726578</v>
      </c>
      <c r="D145">
        <f t="shared" si="29"/>
        <v>472.57347089547403</v>
      </c>
    </row>
    <row r="146" spans="1:10" x14ac:dyDescent="0.35">
      <c r="A146" s="7" t="s">
        <v>171</v>
      </c>
      <c r="D146" s="7">
        <v>396.92505462352955</v>
      </c>
      <c r="F146">
        <f>D145</f>
        <v>472.57347089547403</v>
      </c>
      <c r="G146">
        <f>F146*T2</f>
        <v>396.92505462352955</v>
      </c>
      <c r="J146">
        <v>474.97655406947018</v>
      </c>
    </row>
    <row r="147" spans="1:10" x14ac:dyDescent="0.35">
      <c r="A147" s="7" t="s">
        <v>172</v>
      </c>
      <c r="D147" s="7">
        <v>397.20706176713423</v>
      </c>
      <c r="F147">
        <v>472.57347089547403</v>
      </c>
      <c r="G147">
        <f t="shared" ref="G147:G157" si="30">F147*T3</f>
        <v>397.20706176713423</v>
      </c>
      <c r="J147">
        <v>473.02220237257239</v>
      </c>
    </row>
    <row r="148" spans="1:10" x14ac:dyDescent="0.35">
      <c r="A148" s="7" t="s">
        <v>173</v>
      </c>
      <c r="D148" s="7">
        <v>448.95537261858544</v>
      </c>
      <c r="F148">
        <v>472.57347089547403</v>
      </c>
      <c r="G148">
        <f t="shared" si="30"/>
        <v>448.95537261858544</v>
      </c>
      <c r="J148">
        <v>473.80555502019524</v>
      </c>
    </row>
    <row r="149" spans="1:10" x14ac:dyDescent="0.35">
      <c r="A149" s="7" t="s">
        <v>174</v>
      </c>
      <c r="D149" s="7">
        <v>441.76419045666717</v>
      </c>
      <c r="F149">
        <v>472.57347089547403</v>
      </c>
      <c r="G149">
        <f t="shared" si="30"/>
        <v>441.76419045666717</v>
      </c>
      <c r="J149">
        <v>477.44592308218239</v>
      </c>
    </row>
    <row r="150" spans="1:10" x14ac:dyDescent="0.35">
      <c r="A150" s="7" t="s">
        <v>175</v>
      </c>
      <c r="D150" s="7">
        <v>459.38963693195711</v>
      </c>
      <c r="F150">
        <v>472.57347089547403</v>
      </c>
      <c r="G150">
        <f t="shared" si="30"/>
        <v>459.38963693195711</v>
      </c>
      <c r="J150">
        <v>475.48281172790831</v>
      </c>
    </row>
    <row r="151" spans="1:10" x14ac:dyDescent="0.35">
      <c r="A151" s="7" t="s">
        <v>176</v>
      </c>
      <c r="D151" s="7">
        <v>512.26597635782696</v>
      </c>
      <c r="F151">
        <v>472.57347089547403</v>
      </c>
      <c r="G151">
        <f t="shared" si="30"/>
        <v>512.26597635782696</v>
      </c>
      <c r="J151">
        <v>474.04525146348345</v>
      </c>
    </row>
    <row r="152" spans="1:10" x14ac:dyDescent="0.35">
      <c r="A152" s="7" t="s">
        <v>177</v>
      </c>
      <c r="D152" s="7">
        <v>567.82138364794082</v>
      </c>
      <c r="F152">
        <v>472.57347089547403</v>
      </c>
      <c r="G152">
        <f t="shared" si="30"/>
        <v>567.82138364794082</v>
      </c>
      <c r="J152">
        <v>470.79513212073806</v>
      </c>
    </row>
    <row r="153" spans="1:10" x14ac:dyDescent="0.35">
      <c r="A153" s="7" t="s">
        <v>178</v>
      </c>
      <c r="D153" s="7">
        <v>585.16482297962614</v>
      </c>
      <c r="F153">
        <v>472.57347089547403</v>
      </c>
      <c r="G153">
        <f t="shared" si="30"/>
        <v>585.16482297962614</v>
      </c>
      <c r="J153">
        <v>461.42135496902273</v>
      </c>
    </row>
    <row r="154" spans="1:10" x14ac:dyDescent="0.35">
      <c r="A154" s="7" t="s">
        <v>179</v>
      </c>
      <c r="D154" s="7">
        <v>527.21235496887277</v>
      </c>
      <c r="F154">
        <v>472.57347089547403</v>
      </c>
      <c r="G154">
        <f t="shared" si="30"/>
        <v>527.21235496887277</v>
      </c>
      <c r="J154">
        <v>454.42675395224228</v>
      </c>
    </row>
    <row r="155" spans="1:10" x14ac:dyDescent="0.35">
      <c r="A155" s="7" t="s">
        <v>180</v>
      </c>
      <c r="D155" s="7">
        <v>475.32304054561928</v>
      </c>
      <c r="F155">
        <v>472.57347089547403</v>
      </c>
      <c r="G155">
        <f t="shared" si="30"/>
        <v>475.32304054561928</v>
      </c>
      <c r="J155">
        <v>454.11826086384372</v>
      </c>
    </row>
    <row r="156" spans="1:10" x14ac:dyDescent="0.35">
      <c r="A156" s="7" t="s">
        <v>181</v>
      </c>
      <c r="D156" s="7">
        <v>416.38354753224962</v>
      </c>
      <c r="F156">
        <v>472.57347089547403</v>
      </c>
      <c r="G156">
        <f t="shared" si="30"/>
        <v>416.38354753224962</v>
      </c>
      <c r="J156">
        <v>452.01074934975549</v>
      </c>
    </row>
    <row r="157" spans="1:10" x14ac:dyDescent="0.35">
      <c r="A157" s="7" t="s">
        <v>182</v>
      </c>
      <c r="D157" s="7">
        <v>442.46920831567877</v>
      </c>
      <c r="F157">
        <v>472.57347089547403</v>
      </c>
      <c r="G157">
        <f t="shared" si="30"/>
        <v>442.46920831567877</v>
      </c>
      <c r="J157">
        <v>461.39196940726578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AirPassengers Data</vt:lpstr>
      <vt:lpstr>12M MA Forecast</vt:lpstr>
      <vt:lpstr>Seasonal Index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created xsi:type="dcterms:W3CDTF">2023-01-07T10:01:20Z</dcterms:created>
  <dcterms:modified xsi:type="dcterms:W3CDTF">2023-01-08T20:44:10Z</dcterms:modified>
</cp:coreProperties>
</file>