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acer\Downloads\Telegram Desktop\"/>
    </mc:Choice>
  </mc:AlternateContent>
  <xr:revisionPtr revIDLastSave="0" documentId="13_ncr:1_{C0DC018F-EC4D-46AB-A1C3-4A44C90A2C4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sic" sheetId="1" r:id="rId1"/>
    <sheet name="Sheet1" sheetId="2" r:id="rId2"/>
  </sheets>
  <definedNames>
    <definedName name="_xlnm._FilterDatabase" localSheetId="0" hidden="1">Basic!$A$1:$F$20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Sheet1!#REF!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" i="2"/>
  <c r="E22" i="2"/>
  <c r="E21" i="2"/>
  <c r="K2" i="2"/>
  <c r="J4" i="2"/>
  <c r="J2" i="2"/>
  <c r="K6" i="2"/>
  <c r="K5" i="2"/>
  <c r="K4" i="2"/>
  <c r="K3" i="2"/>
  <c r="J6" i="2"/>
  <c r="J5" i="2"/>
  <c r="J3" i="2"/>
  <c r="F21" i="2"/>
  <c r="Q2" i="2" l="1"/>
  <c r="Q3" i="2"/>
  <c r="Q4" i="2"/>
  <c r="Q5" i="2"/>
</calcChain>
</file>

<file path=xl/sharedStrings.xml><?xml version="1.0" encoding="utf-8"?>
<sst xmlns="http://schemas.openxmlformats.org/spreadsheetml/2006/main" count="143" uniqueCount="59">
  <si>
    <t>Year</t>
  </si>
  <si>
    <t xml:space="preserve">Product </t>
  </si>
  <si>
    <t>Region</t>
  </si>
  <si>
    <t xml:space="preserve">Name </t>
  </si>
  <si>
    <t xml:space="preserve">Sales </t>
  </si>
  <si>
    <t>Profit</t>
  </si>
  <si>
    <t xml:space="preserve">Books </t>
  </si>
  <si>
    <t xml:space="preserve">East </t>
  </si>
  <si>
    <t xml:space="preserve">Riya </t>
  </si>
  <si>
    <t xml:space="preserve">Jai </t>
  </si>
  <si>
    <t xml:space="preserve">Mohini </t>
  </si>
  <si>
    <t xml:space="preserve">Gautam </t>
  </si>
  <si>
    <t xml:space="preserve">Aastha </t>
  </si>
  <si>
    <t xml:space="preserve">Phones </t>
  </si>
  <si>
    <t>South</t>
  </si>
  <si>
    <t xml:space="preserve">Suvashree </t>
  </si>
  <si>
    <t xml:space="preserve">West </t>
  </si>
  <si>
    <t xml:space="preserve">North </t>
  </si>
  <si>
    <t xml:space="preserve">Aakriti </t>
  </si>
  <si>
    <t xml:space="preserve">Naman Jain </t>
  </si>
  <si>
    <t xml:space="preserve">Ronit </t>
  </si>
  <si>
    <t xml:space="preserve">South </t>
  </si>
  <si>
    <t xml:space="preserve">Rohit </t>
  </si>
  <si>
    <t>Supriya</t>
  </si>
  <si>
    <t xml:space="preserve">Car </t>
  </si>
  <si>
    <t xml:space="preserve">Jayanti </t>
  </si>
  <si>
    <t>1. Apply formula for sum for Sales and Profit</t>
  </si>
  <si>
    <t xml:space="preserve">2. Filter North and East Region along with Sales and Profit </t>
  </si>
  <si>
    <t>3. Apply product formula for Sales *2</t>
  </si>
  <si>
    <t>4. Find out Average value for Sales</t>
  </si>
  <si>
    <t>5. Convert all the Name to CAPITALS using formulas.</t>
  </si>
  <si>
    <t>6. Prepare Line graph for Sales and Profit on the basis of year. X Axis= Year, Y Axis= Profit &amp; sales</t>
  </si>
  <si>
    <t>7. Prepare Pie charts for Regions as per total Sales.</t>
  </si>
  <si>
    <t>Machine</t>
  </si>
  <si>
    <t>Table</t>
  </si>
  <si>
    <t>Chair</t>
  </si>
  <si>
    <t xml:space="preserve">Tv </t>
  </si>
  <si>
    <t>Laptop</t>
  </si>
  <si>
    <t>Pen</t>
  </si>
  <si>
    <t>North</t>
  </si>
  <si>
    <t>West</t>
  </si>
  <si>
    <t>Totals</t>
  </si>
  <si>
    <t>Sales * 2</t>
  </si>
  <si>
    <t>Average</t>
  </si>
  <si>
    <t xml:space="preserve">RIYA </t>
  </si>
  <si>
    <t xml:space="preserve">JAI </t>
  </si>
  <si>
    <t xml:space="preserve">MOHINI </t>
  </si>
  <si>
    <t xml:space="preserve">GAUTAM </t>
  </si>
  <si>
    <t xml:space="preserve">AASTHA </t>
  </si>
  <si>
    <t xml:space="preserve">SUVASHREE </t>
  </si>
  <si>
    <t xml:space="preserve">AAKRITI </t>
  </si>
  <si>
    <t xml:space="preserve">NAMAN JAIN </t>
  </si>
  <si>
    <t xml:space="preserve">RONIT </t>
  </si>
  <si>
    <t xml:space="preserve">ROHIT </t>
  </si>
  <si>
    <t>SUPRIYA</t>
  </si>
  <si>
    <t xml:space="preserve">JAYANTI </t>
  </si>
  <si>
    <t>Total Sales</t>
  </si>
  <si>
    <t>Total Profit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</si>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</sst>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1" fontId="0" fillId="0" borderId="4" xfId="0" applyNumberFormat="1" applyBorder="1"/>
    <xf numFmtId="6" fontId="0" fillId="0" borderId="0" xfId="0" applyNumberFormat="1" applyAlignment="1">
      <alignment horizontal="left"/>
    </xf>
    <xf numFmtId="6" fontId="0" fillId="0" borderId="5" xfId="0" applyNumberFormat="1" applyBorder="1"/>
    <xf numFmtId="0" fontId="0" fillId="0" borderId="4" xfId="0" applyBorder="1"/>
    <xf numFmtId="0" fontId="0" fillId="0" borderId="6" xfId="0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6" fontId="0" fillId="0" borderId="0" xfId="0" applyNumberFormat="1"/>
    <xf numFmtId="0" fontId="3" fillId="0" borderId="4" xfId="0" applyFont="1" applyBorder="1"/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" fontId="0" fillId="0" borderId="0" xfId="0" applyNumberFormat="1"/>
    <xf numFmtId="0" fontId="4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  <alignment horizontal="left" vertical="bottom" textRotation="0" wrapText="0" indent="0" justifyLastLine="0" shrinkToFit="0" readingOrder="0"/>
    </dxf>
    <dxf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left style="medium">
          <color auto="1"/>
        </left>
        <right style="medium">
          <color auto="1"/>
        </right>
        <top style="medium">
          <color auto="1"/>
        </top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F0F3D348-C87C-4970-A982-8E86AEB304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and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Sheet1!$I$2:$I$6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2244</c:v>
                </c:pt>
                <c:pt idx="1">
                  <c:v>3251</c:v>
                </c:pt>
                <c:pt idx="2">
                  <c:v>1286</c:v>
                </c:pt>
                <c:pt idx="3">
                  <c:v>2063</c:v>
                </c:pt>
                <c:pt idx="4">
                  <c:v>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3-4A82-99F8-3A05B4D7A0F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Total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Sheet1!$I$2:$I$6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1147</c:v>
                </c:pt>
                <c:pt idx="1">
                  <c:v>1570</c:v>
                </c:pt>
                <c:pt idx="2">
                  <c:v>704</c:v>
                </c:pt>
                <c:pt idx="3">
                  <c:v>1617</c:v>
                </c:pt>
                <c:pt idx="4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3-4A82-99F8-3A05B4D7A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438463"/>
        <c:axId val="1411440383"/>
      </c:lineChart>
      <c:catAx>
        <c:axId val="141143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440383"/>
        <c:crosses val="autoZero"/>
        <c:auto val="1"/>
        <c:lblAlgn val="ctr"/>
        <c:lblOffset val="100"/>
        <c:noMultiLvlLbl val="0"/>
      </c:catAx>
      <c:valAx>
        <c:axId val="1411440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43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Sheet1!$Q$1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30-414C-8094-CC5E0EBAA2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F30-414C-8094-CC5E0EBAA2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30-414C-8094-CC5E0EBAA2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F30-414C-8094-CC5E0EBAA21F}"/>
              </c:ext>
            </c:extLst>
          </c:dPt>
          <c:dLbls>
            <c:dLbl>
              <c:idx val="0"/>
              <c:layout>
                <c:manualLayout>
                  <c:x val="-0.16434440871739908"/>
                  <c:y val="9.81767180925666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CF30-414C-8094-CC5E0EBAA21F}"/>
                </c:ext>
              </c:extLst>
            </c:dLbl>
            <c:dLbl>
              <c:idx val="1"/>
              <c:layout>
                <c:manualLayout>
                  <c:x val="-7.8599499821364771E-2"/>
                  <c:y val="-0.187003272557269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CF30-414C-8094-CC5E0EBAA21F}"/>
                </c:ext>
              </c:extLst>
            </c:dLbl>
            <c:dLbl>
              <c:idx val="2"/>
              <c:layout>
                <c:manualLayout>
                  <c:x val="0.15005359056806003"/>
                  <c:y val="-0.1215521271622253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CF30-414C-8094-CC5E0EBAA21F}"/>
                </c:ext>
              </c:extLst>
            </c:dLbl>
            <c:dLbl>
              <c:idx val="3"/>
              <c:layout>
                <c:manualLayout>
                  <c:x val="0.10003572704537335"/>
                  <c:y val="0.1683029453015427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CF30-414C-8094-CC5E0EBAA2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Sheet1!$P$2:$P$5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Sheet1!$Q$2:$Q$5</c:f>
              <c:numCache>
                <c:formatCode>General</c:formatCode>
                <c:ptCount val="4"/>
                <c:pt idx="0">
                  <c:v>3812</c:v>
                </c:pt>
                <c:pt idx="1">
                  <c:v>1627</c:v>
                </c:pt>
                <c:pt idx="2">
                  <c:v>3249</c:v>
                </c:pt>
                <c:pt idx="3">
                  <c:v>1610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0-414C-8094-CC5E0EBAA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6</xdr:row>
      <xdr:rowOff>80010</xdr:rowOff>
    </xdr:from>
    <xdr:to>
      <xdr:col>13</xdr:col>
      <xdr:colOff>556260</xdr:colOff>
      <xdr:row>19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920D9-4E97-C734-2D63-97725EED3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102870</xdr:colOff>
      <xdr:row>5</xdr:row>
      <xdr:rowOff>38100</xdr:rowOff>
    </xdr:from>
    <xdr:to>
      <xdr:col>18</xdr:col>
      <xdr:colOff>480060</xdr:colOff>
      <xdr:row>20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4571F0-7BB0-82C5-8A60-895E8BBF7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B56B33-5BA4-4458-859A-5490A6D1498A}" name="Table1" displayName="Table1" ref="A1:G22" totalsRowShown="0" headerRowDxfId="17" headerRowBorderDxfId="16" tableBorderDxfId="15">
  <autoFilter ref="A1:G22" xr:uid="{2CB56B33-5BA4-4458-859A-5490A6D1498A}"/>
  <tableColumns count="7">
    <tableColumn id="1" xr3:uid="{35848C10-C670-4CB8-8575-9A8A85F6BA89}" name="Year" totalsRowDxfId="14"/>
    <tableColumn id="2" xr3:uid="{DF94CC45-3EA3-4C4E-97B2-869608EC7B74}" name="Product "/>
    <tableColumn id="3" xr3:uid="{3778F11F-3E4E-4F45-A13F-41B4561A9887}" name="Region"/>
    <tableColumn id="4" xr3:uid="{FFEE5B22-1A32-49C9-AD14-6CC1604E114F}" name="Name " dataDxfId="13"/>
    <tableColumn id="5" xr3:uid="{9987886E-6298-437B-B9D9-46E5EE2DAF2B}" name="Sales " dataDxfId="12" totalsRowDxfId="11"/>
    <tableColumn id="6" xr3:uid="{BC489210-DF0A-4F38-9173-036A119AE75B}" name="Profit" dataDxfId="10" totalsRowDxfId="9"/>
    <tableColumn id="7" xr3:uid="{44A5BEAF-E6FB-4D60-9711-723607E86B64}" name="Sales *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8A3A6D-0FC7-4F77-A2D5-A4B92A52A6EA}" name="Table2" displayName="Table2" ref="I1:K6" totalsRowShown="0" headerRowDxfId="8" dataDxfId="7">
  <autoFilter ref="I1:K6" xr:uid="{478A3A6D-0FC7-4F77-A2D5-A4B92A52A6EA}"/>
  <tableColumns count="3">
    <tableColumn id="1" xr3:uid="{AE0CDB47-F0AF-431F-A038-ADBCF2E18F8D}" name="Year" dataDxfId="6"/>
    <tableColumn id="2" xr3:uid="{87FC46F8-8DDD-41E6-A870-986C3FB4D8E6}" name="Total Sales" dataDxfId="5"/>
    <tableColumn id="3" xr3:uid="{D77156C3-F986-48CC-B278-89FE0F935BE8}" name="Total Profit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1C4012-F6AB-46CF-A834-D9216C340133}" name="Table3" displayName="Table3" ref="P1:Q5" totalsRowShown="0" headerRowDxfId="3" dataDxfId="2">
  <autoFilter ref="P1:Q5" xr:uid="{141C4012-F6AB-46CF-A834-D9216C340133}"/>
  <tableColumns count="2">
    <tableColumn id="1" xr3:uid="{4E6264A0-E6DC-483A-BA94-584811C562AD}" name="Region" dataDxfId="1"/>
    <tableColumn id="2" xr3:uid="{9EDA0C46-CB51-4A15-88EF-21F427D99F49}" name="Total 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opLeftCell="A8" workbookViewId="0">
      <selection activeCell="A28" sqref="A25:H28"/>
    </sheetView>
  </sheetViews>
  <sheetFormatPr defaultColWidth="9" defaultRowHeight="14.4"/>
  <cols>
    <col min="1" max="1" width="11.88671875" customWidth="1"/>
    <col min="2" max="2" width="13.21875" customWidth="1"/>
    <col min="3" max="3" width="12" customWidth="1"/>
    <col min="4" max="4" width="11.109375" customWidth="1"/>
    <col min="5" max="5" width="12.6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>
      <c r="A2" s="4">
        <v>2001</v>
      </c>
      <c r="B2" t="s">
        <v>6</v>
      </c>
      <c r="C2" t="s">
        <v>7</v>
      </c>
      <c r="D2" t="s">
        <v>8</v>
      </c>
      <c r="E2" s="5">
        <v>162</v>
      </c>
      <c r="F2" s="6">
        <v>50</v>
      </c>
    </row>
    <row r="3" spans="1:6">
      <c r="A3" s="7">
        <v>2003</v>
      </c>
      <c r="B3" t="s">
        <v>33</v>
      </c>
      <c r="C3" s="12" t="s">
        <v>40</v>
      </c>
      <c r="D3" t="s">
        <v>9</v>
      </c>
      <c r="E3" s="5">
        <v>200</v>
      </c>
      <c r="F3" s="6">
        <v>45</v>
      </c>
    </row>
    <row r="4" spans="1:6">
      <c r="A4" s="7">
        <v>2004</v>
      </c>
      <c r="B4" t="s">
        <v>34</v>
      </c>
      <c r="C4" t="s">
        <v>14</v>
      </c>
      <c r="D4" t="s">
        <v>10</v>
      </c>
      <c r="E4" s="5">
        <v>350</v>
      </c>
      <c r="F4" s="6">
        <v>76</v>
      </c>
    </row>
    <row r="5" spans="1:6">
      <c r="A5" s="7">
        <v>2002</v>
      </c>
      <c r="B5" t="s">
        <v>35</v>
      </c>
      <c r="C5" t="s">
        <v>39</v>
      </c>
      <c r="D5" t="s">
        <v>11</v>
      </c>
      <c r="E5" s="5">
        <v>770</v>
      </c>
      <c r="F5" s="6">
        <v>100</v>
      </c>
    </row>
    <row r="6" spans="1:6">
      <c r="A6" s="7">
        <v>2005</v>
      </c>
      <c r="B6" t="s">
        <v>36</v>
      </c>
      <c r="C6" t="s">
        <v>39</v>
      </c>
      <c r="D6" t="s">
        <v>12</v>
      </c>
      <c r="E6" s="5">
        <v>540</v>
      </c>
      <c r="F6" s="6">
        <v>49</v>
      </c>
    </row>
    <row r="7" spans="1:6">
      <c r="A7" s="7">
        <v>2002</v>
      </c>
      <c r="B7" t="s">
        <v>13</v>
      </c>
      <c r="C7" t="s">
        <v>7</v>
      </c>
      <c r="D7" t="s">
        <v>8</v>
      </c>
      <c r="E7" s="5">
        <v>1600</v>
      </c>
      <c r="F7" s="6">
        <v>1009</v>
      </c>
    </row>
    <row r="8" spans="1:6">
      <c r="A8" s="7">
        <v>2002</v>
      </c>
      <c r="B8" t="s">
        <v>33</v>
      </c>
      <c r="C8" t="s">
        <v>14</v>
      </c>
      <c r="D8" t="s">
        <v>15</v>
      </c>
      <c r="E8" s="5">
        <v>170</v>
      </c>
      <c r="F8" s="6">
        <v>60</v>
      </c>
    </row>
    <row r="9" spans="1:6">
      <c r="A9" s="7">
        <v>2004</v>
      </c>
      <c r="B9" t="s">
        <v>36</v>
      </c>
      <c r="C9" t="s">
        <v>16</v>
      </c>
      <c r="D9" t="s">
        <v>10</v>
      </c>
      <c r="E9" s="5">
        <v>920</v>
      </c>
      <c r="F9" s="6">
        <v>789</v>
      </c>
    </row>
    <row r="10" spans="1:6">
      <c r="A10" s="7">
        <v>2004</v>
      </c>
      <c r="B10" t="s">
        <v>13</v>
      </c>
      <c r="C10" t="s">
        <v>7</v>
      </c>
      <c r="D10" t="s">
        <v>9</v>
      </c>
      <c r="E10" s="5">
        <v>573</v>
      </c>
      <c r="F10" s="6">
        <v>98</v>
      </c>
    </row>
    <row r="11" spans="1:6">
      <c r="A11" s="7">
        <v>2001</v>
      </c>
      <c r="B11" t="s">
        <v>35</v>
      </c>
      <c r="C11" t="s">
        <v>17</v>
      </c>
      <c r="D11" t="s">
        <v>18</v>
      </c>
      <c r="E11" s="5">
        <v>856</v>
      </c>
      <c r="F11" s="6">
        <v>349</v>
      </c>
    </row>
    <row r="12" spans="1:6">
      <c r="A12" s="7">
        <v>2002</v>
      </c>
      <c r="B12" t="s">
        <v>34</v>
      </c>
      <c r="C12" t="s">
        <v>7</v>
      </c>
      <c r="D12" t="s">
        <v>11</v>
      </c>
      <c r="E12" s="5">
        <v>491</v>
      </c>
      <c r="F12" s="6">
        <v>312</v>
      </c>
    </row>
    <row r="13" spans="1:6">
      <c r="A13" s="7">
        <v>2003</v>
      </c>
      <c r="B13" t="s">
        <v>37</v>
      </c>
      <c r="C13" t="s">
        <v>7</v>
      </c>
      <c r="D13" t="s">
        <v>19</v>
      </c>
      <c r="E13" s="5">
        <v>986</v>
      </c>
      <c r="F13" s="6">
        <v>581</v>
      </c>
    </row>
    <row r="14" spans="1:6">
      <c r="A14" s="7">
        <v>2005</v>
      </c>
      <c r="B14" t="s">
        <v>35</v>
      </c>
      <c r="C14" t="s">
        <v>39</v>
      </c>
      <c r="D14" t="s">
        <v>20</v>
      </c>
      <c r="E14" s="5">
        <v>863</v>
      </c>
      <c r="F14" s="6">
        <v>544</v>
      </c>
    </row>
    <row r="15" spans="1:6">
      <c r="A15" s="7">
        <v>2004</v>
      </c>
      <c r="B15" t="s">
        <v>6</v>
      </c>
      <c r="C15" t="s">
        <v>17</v>
      </c>
      <c r="D15" t="s">
        <v>19</v>
      </c>
      <c r="E15" s="5">
        <v>220</v>
      </c>
      <c r="F15" s="6">
        <v>654</v>
      </c>
    </row>
    <row r="16" spans="1:6">
      <c r="A16" s="7">
        <v>2001</v>
      </c>
      <c r="B16" t="s">
        <v>38</v>
      </c>
      <c r="C16" t="s">
        <v>21</v>
      </c>
      <c r="D16" t="s">
        <v>20</v>
      </c>
      <c r="E16" s="5">
        <v>819</v>
      </c>
      <c r="F16" s="6">
        <v>710</v>
      </c>
    </row>
    <row r="17" spans="1:8">
      <c r="A17" s="7">
        <v>2001</v>
      </c>
      <c r="B17" t="e">
        <v>#NAME?</v>
      </c>
      <c r="C17" t="s">
        <v>16</v>
      </c>
      <c r="D17" t="s">
        <v>22</v>
      </c>
      <c r="E17" s="5">
        <v>407</v>
      </c>
      <c r="F17" s="6">
        <v>38</v>
      </c>
    </row>
    <row r="18" spans="1:8">
      <c r="A18" s="7">
        <v>2003</v>
      </c>
      <c r="B18" t="s">
        <v>37</v>
      </c>
      <c r="C18" t="s">
        <v>16</v>
      </c>
      <c r="D18" t="s">
        <v>23</v>
      </c>
      <c r="E18" s="5">
        <v>100</v>
      </c>
      <c r="F18" s="6">
        <v>78</v>
      </c>
    </row>
    <row r="19" spans="1:8">
      <c r="A19" s="7">
        <v>2005</v>
      </c>
      <c r="B19" t="s">
        <v>34</v>
      </c>
      <c r="C19" t="s">
        <v>21</v>
      </c>
      <c r="D19" t="s">
        <v>15</v>
      </c>
      <c r="E19" s="5">
        <v>51</v>
      </c>
      <c r="F19" s="6">
        <v>7</v>
      </c>
    </row>
    <row r="20" spans="1:8">
      <c r="A20" s="7">
        <v>2002</v>
      </c>
      <c r="B20" t="s">
        <v>24</v>
      </c>
      <c r="C20" t="s">
        <v>21</v>
      </c>
      <c r="D20" t="s">
        <v>25</v>
      </c>
      <c r="E20" s="5">
        <v>220</v>
      </c>
      <c r="F20" s="6">
        <v>89</v>
      </c>
    </row>
    <row r="21" spans="1:8">
      <c r="A21" s="8"/>
      <c r="B21" s="9"/>
      <c r="C21" s="10"/>
      <c r="D21" s="10"/>
      <c r="E21" s="10"/>
      <c r="F21" s="11"/>
    </row>
    <row r="22" spans="1:8">
      <c r="A22" s="20" t="s">
        <v>26</v>
      </c>
      <c r="B22" s="20"/>
      <c r="C22" s="20"/>
      <c r="D22" s="20"/>
      <c r="E22" s="20"/>
      <c r="F22" s="20"/>
      <c r="G22" s="20"/>
      <c r="H22" s="20"/>
    </row>
    <row r="23" spans="1:8">
      <c r="A23" s="20" t="s">
        <v>27</v>
      </c>
      <c r="B23" s="20"/>
      <c r="C23" s="20"/>
      <c r="D23" s="20"/>
      <c r="E23" s="20"/>
      <c r="F23" s="20"/>
      <c r="G23" s="20"/>
      <c r="H23" s="20"/>
    </row>
    <row r="24" spans="1:8">
      <c r="A24" s="21" t="s">
        <v>28</v>
      </c>
      <c r="B24" s="20"/>
      <c r="C24" s="20"/>
      <c r="D24" s="20"/>
      <c r="E24" s="20"/>
      <c r="F24" s="20"/>
      <c r="G24" s="20"/>
      <c r="H24" s="20"/>
    </row>
    <row r="25" spans="1:8">
      <c r="A25" s="20" t="s">
        <v>29</v>
      </c>
      <c r="B25" s="20"/>
      <c r="C25" s="20"/>
      <c r="D25" s="20"/>
      <c r="E25" s="20"/>
      <c r="F25" s="20"/>
      <c r="G25" s="20"/>
      <c r="H25" s="20"/>
    </row>
    <row r="26" spans="1:8">
      <c r="A26" s="21" t="s">
        <v>30</v>
      </c>
      <c r="B26" s="20"/>
      <c r="C26" s="20"/>
      <c r="D26" s="20"/>
      <c r="E26" s="20"/>
      <c r="F26" s="20"/>
      <c r="G26" s="20"/>
      <c r="H26" s="20"/>
    </row>
    <row r="27" spans="1:8">
      <c r="A27" s="20" t="s">
        <v>31</v>
      </c>
      <c r="B27" s="20"/>
      <c r="C27" s="20"/>
      <c r="D27" s="20"/>
      <c r="E27" s="20"/>
      <c r="F27" s="20"/>
      <c r="G27" s="20"/>
      <c r="H27" s="20"/>
    </row>
    <row r="28" spans="1:8">
      <c r="A28" t="s">
        <v>32</v>
      </c>
    </row>
  </sheetData>
  <mergeCells count="6">
    <mergeCell ref="A27:H27"/>
    <mergeCell ref="A22:H22"/>
    <mergeCell ref="A23:H23"/>
    <mergeCell ref="A24:H24"/>
    <mergeCell ref="A25:H25"/>
    <mergeCell ref="A26:H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65"/>
  <sheetViews>
    <sheetView tabSelected="1" workbookViewId="0">
      <selection activeCell="E21" sqref="E21"/>
    </sheetView>
  </sheetViews>
  <sheetFormatPr defaultColWidth="8.77734375" defaultRowHeight="14.4"/>
  <cols>
    <col min="2" max="2" width="10" customWidth="1"/>
    <col min="4" max="4" width="12.109375" bestFit="1" customWidth="1"/>
    <col min="7" max="7" width="10.33203125" bestFit="1" customWidth="1"/>
    <col min="8" max="8" width="14.21875" customWidth="1"/>
    <col min="10" max="10" width="11.77734375" customWidth="1"/>
    <col min="11" max="11" width="12.21875" customWidth="1"/>
    <col min="17" max="17" width="11.77734375" customWidth="1"/>
  </cols>
  <sheetData>
    <row r="1" spans="1:17" ht="15" thickBo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42</v>
      </c>
      <c r="H1" s="15"/>
      <c r="I1" s="16" t="s">
        <v>0</v>
      </c>
      <c r="J1" s="16" t="s">
        <v>56</v>
      </c>
      <c r="K1" s="16" t="s">
        <v>57</v>
      </c>
      <c r="P1" s="15" t="s">
        <v>2</v>
      </c>
      <c r="Q1" s="15" t="s">
        <v>56</v>
      </c>
    </row>
    <row r="2" spans="1:17">
      <c r="A2" s="18">
        <v>2001</v>
      </c>
      <c r="B2" t="s">
        <v>6</v>
      </c>
      <c r="C2" t="s">
        <v>58</v>
      </c>
      <c r="D2" t="s">
        <v>44</v>
      </c>
      <c r="E2" s="5">
        <v>162</v>
      </c>
      <c r="F2" s="13">
        <v>50</v>
      </c>
      <c r="G2" s="13">
        <f>Table1[[#This Row],[Sales ]]*2</f>
        <v>324</v>
      </c>
      <c r="I2" s="17">
        <v>2001</v>
      </c>
      <c r="J2" s="17">
        <f>SUMIFS($E$2:$E$20, $A$2:$A$20, 2001)</f>
        <v>2244</v>
      </c>
      <c r="K2" s="17">
        <f>SUMIFS($F$2:$F$20, $A$2:$A$20, 2001)</f>
        <v>1147</v>
      </c>
      <c r="P2" s="15" t="s">
        <v>58</v>
      </c>
      <c r="Q2" s="15">
        <f>SUMIF($C$2:$C$20, "East", $E$2:$E$20)</f>
        <v>3812</v>
      </c>
    </row>
    <row r="3" spans="1:17">
      <c r="A3">
        <v>2003</v>
      </c>
      <c r="B3" t="s">
        <v>33</v>
      </c>
      <c r="C3" t="s">
        <v>40</v>
      </c>
      <c r="D3" t="s">
        <v>45</v>
      </c>
      <c r="E3" s="5">
        <v>200</v>
      </c>
      <c r="F3" s="13">
        <v>45</v>
      </c>
      <c r="G3" s="13">
        <f>Table1[[#This Row],[Sales ]]*2</f>
        <v>400</v>
      </c>
      <c r="I3" s="17">
        <v>2002</v>
      </c>
      <c r="J3" s="17">
        <f>SUMIFS($E$2:$E$20, $A$2:$A$20, 2002)</f>
        <v>3251</v>
      </c>
      <c r="K3" s="17">
        <f>SUMIFS($F$2:$F$20, $A$2:$A$20, 2002)</f>
        <v>1570</v>
      </c>
      <c r="P3" s="15" t="s">
        <v>40</v>
      </c>
      <c r="Q3" s="15">
        <f>SUMIF($C$2:$C$20, "West", $E$2:$E$20)</f>
        <v>1627</v>
      </c>
    </row>
    <row r="4" spans="1:17">
      <c r="A4">
        <v>2004</v>
      </c>
      <c r="B4" t="s">
        <v>34</v>
      </c>
      <c r="C4" t="s">
        <v>14</v>
      </c>
      <c r="D4" t="s">
        <v>46</v>
      </c>
      <c r="E4" s="5">
        <v>350</v>
      </c>
      <c r="F4" s="13">
        <v>76</v>
      </c>
      <c r="G4" s="13">
        <f>Table1[[#This Row],[Sales ]]*2</f>
        <v>700</v>
      </c>
      <c r="I4" s="17">
        <v>2003</v>
      </c>
      <c r="J4" s="17">
        <f>SUMIFS($E$2:$E$20, $A$2:$A$20, 2003)</f>
        <v>1286</v>
      </c>
      <c r="K4" s="17">
        <f>SUMIFS($F$2:$F$20, $A$2:$A$20, 2003)</f>
        <v>704</v>
      </c>
      <c r="P4" s="15" t="s">
        <v>39</v>
      </c>
      <c r="Q4" s="15">
        <f>SUMIF($C$2:$C$20, "North", $E$2:$E$20)</f>
        <v>3249</v>
      </c>
    </row>
    <row r="5" spans="1:17">
      <c r="A5">
        <v>2002</v>
      </c>
      <c r="B5" t="s">
        <v>35</v>
      </c>
      <c r="C5" t="s">
        <v>39</v>
      </c>
      <c r="D5" t="s">
        <v>47</v>
      </c>
      <c r="E5" s="5">
        <v>770</v>
      </c>
      <c r="F5" s="13">
        <v>100</v>
      </c>
      <c r="G5" s="13">
        <f>Table1[[#This Row],[Sales ]]*2</f>
        <v>1540</v>
      </c>
      <c r="I5" s="17">
        <v>2004</v>
      </c>
      <c r="J5" s="17">
        <f>SUMIFS($E$2:$E$20, $A$2:$A$20, 2004)</f>
        <v>2063</v>
      </c>
      <c r="K5" s="17">
        <f>SUMIFS($F$2:$F$20, $A$2:$A$20, 2004)</f>
        <v>1617</v>
      </c>
      <c r="P5" s="15" t="s">
        <v>14</v>
      </c>
      <c r="Q5" s="15">
        <f>SUMIF($C$2:$C$20, "South", $E$2:$E$20)</f>
        <v>1610</v>
      </c>
    </row>
    <row r="6" spans="1:17">
      <c r="A6">
        <v>2005</v>
      </c>
      <c r="B6" t="s">
        <v>36</v>
      </c>
      <c r="C6" t="s">
        <v>39</v>
      </c>
      <c r="D6" t="s">
        <v>48</v>
      </c>
      <c r="E6" s="5">
        <v>540</v>
      </c>
      <c r="F6" s="13">
        <v>49</v>
      </c>
      <c r="G6" s="13">
        <f>Table1[[#This Row],[Sales ]]*2</f>
        <v>1080</v>
      </c>
      <c r="I6" s="17">
        <v>2005</v>
      </c>
      <c r="J6" s="17">
        <f>SUMIFS($E$2:$E$20, $A$2:$A$20, 2005)</f>
        <v>1454</v>
      </c>
      <c r="K6" s="17">
        <f>SUMIFS($F$2:$F$20, $A$2:$A$20, 2005)</f>
        <v>600</v>
      </c>
    </row>
    <row r="7" spans="1:17">
      <c r="A7">
        <v>2002</v>
      </c>
      <c r="B7" t="s">
        <v>13</v>
      </c>
      <c r="C7" t="s">
        <v>58</v>
      </c>
      <c r="D7" t="s">
        <v>44</v>
      </c>
      <c r="E7" s="5">
        <v>1600</v>
      </c>
      <c r="F7" s="13">
        <v>1009</v>
      </c>
      <c r="G7" s="13">
        <f>Table1[[#This Row],[Sales ]]*2</f>
        <v>3200</v>
      </c>
    </row>
    <row r="8" spans="1:17">
      <c r="A8">
        <v>2002</v>
      </c>
      <c r="B8" t="s">
        <v>33</v>
      </c>
      <c r="C8" t="s">
        <v>14</v>
      </c>
      <c r="D8" t="s">
        <v>49</v>
      </c>
      <c r="E8" s="5">
        <v>170</v>
      </c>
      <c r="F8" s="13">
        <v>60</v>
      </c>
      <c r="G8" s="13">
        <f>Table1[[#This Row],[Sales ]]*2</f>
        <v>340</v>
      </c>
    </row>
    <row r="9" spans="1:17">
      <c r="A9">
        <v>2004</v>
      </c>
      <c r="B9" t="s">
        <v>36</v>
      </c>
      <c r="C9" t="s">
        <v>40</v>
      </c>
      <c r="D9" t="s">
        <v>46</v>
      </c>
      <c r="E9" s="5">
        <v>920</v>
      </c>
      <c r="F9" s="13">
        <v>789</v>
      </c>
      <c r="G9" s="13">
        <f>Table1[[#This Row],[Sales ]]*2</f>
        <v>1840</v>
      </c>
    </row>
    <row r="10" spans="1:17">
      <c r="A10">
        <v>2004</v>
      </c>
      <c r="B10" t="s">
        <v>13</v>
      </c>
      <c r="C10" t="s">
        <v>58</v>
      </c>
      <c r="D10" t="s">
        <v>45</v>
      </c>
      <c r="E10" s="5">
        <v>573</v>
      </c>
      <c r="F10" s="13">
        <v>98</v>
      </c>
      <c r="G10" s="13">
        <f>Table1[[#This Row],[Sales ]]*2</f>
        <v>1146</v>
      </c>
    </row>
    <row r="11" spans="1:17">
      <c r="A11">
        <v>2001</v>
      </c>
      <c r="B11" t="s">
        <v>35</v>
      </c>
      <c r="C11" t="s">
        <v>39</v>
      </c>
      <c r="D11" t="s">
        <v>50</v>
      </c>
      <c r="E11" s="5">
        <v>856</v>
      </c>
      <c r="F11" s="13">
        <v>349</v>
      </c>
      <c r="G11" s="13">
        <f>Table1[[#This Row],[Sales ]]*2</f>
        <v>1712</v>
      </c>
    </row>
    <row r="12" spans="1:17">
      <c r="A12">
        <v>2002</v>
      </c>
      <c r="B12" t="s">
        <v>34</v>
      </c>
      <c r="C12" t="s">
        <v>58</v>
      </c>
      <c r="D12" t="s">
        <v>47</v>
      </c>
      <c r="E12" s="5">
        <v>491</v>
      </c>
      <c r="F12" s="13">
        <v>312</v>
      </c>
      <c r="G12" s="13">
        <f>Table1[[#This Row],[Sales ]]*2</f>
        <v>982</v>
      </c>
    </row>
    <row r="13" spans="1:17">
      <c r="A13">
        <v>2003</v>
      </c>
      <c r="B13" t="s">
        <v>37</v>
      </c>
      <c r="C13" t="s">
        <v>58</v>
      </c>
      <c r="D13" t="s">
        <v>51</v>
      </c>
      <c r="E13" s="5">
        <v>986</v>
      </c>
      <c r="F13" s="13">
        <v>581</v>
      </c>
      <c r="G13" s="13">
        <f>Table1[[#This Row],[Sales ]]*2</f>
        <v>1972</v>
      </c>
    </row>
    <row r="14" spans="1:17">
      <c r="A14">
        <v>2005</v>
      </c>
      <c r="B14" t="s">
        <v>35</v>
      </c>
      <c r="C14" t="s">
        <v>39</v>
      </c>
      <c r="D14" t="s">
        <v>52</v>
      </c>
      <c r="E14" s="5">
        <v>863</v>
      </c>
      <c r="F14" s="13">
        <v>544</v>
      </c>
      <c r="G14" s="13">
        <f>Table1[[#This Row],[Sales ]]*2</f>
        <v>1726</v>
      </c>
    </row>
    <row r="15" spans="1:17">
      <c r="A15">
        <v>2004</v>
      </c>
      <c r="B15" t="s">
        <v>6</v>
      </c>
      <c r="C15" t="s">
        <v>39</v>
      </c>
      <c r="D15" t="s">
        <v>51</v>
      </c>
      <c r="E15" s="5">
        <v>220</v>
      </c>
      <c r="F15" s="13">
        <v>654</v>
      </c>
      <c r="G15" s="13">
        <f>Table1[[#This Row],[Sales ]]*2</f>
        <v>440</v>
      </c>
    </row>
    <row r="16" spans="1:17">
      <c r="A16">
        <v>2001</v>
      </c>
      <c r="B16" t="s">
        <v>38</v>
      </c>
      <c r="C16" t="s">
        <v>14</v>
      </c>
      <c r="D16" t="s">
        <v>52</v>
      </c>
      <c r="E16" s="5">
        <v>819</v>
      </c>
      <c r="F16" s="13">
        <v>710</v>
      </c>
      <c r="G16" s="13">
        <f>Table1[[#This Row],[Sales ]]*2</f>
        <v>1638</v>
      </c>
    </row>
    <row r="17" spans="1:16">
      <c r="A17">
        <v>2001</v>
      </c>
      <c r="B17" t="e">
        <v>#NAME?</v>
      </c>
      <c r="C17" t="s">
        <v>40</v>
      </c>
      <c r="D17" s="13" t="s">
        <v>53</v>
      </c>
      <c r="E17" s="5">
        <v>407</v>
      </c>
      <c r="F17" s="13">
        <v>38</v>
      </c>
      <c r="G17" s="13">
        <f>Table1[[#This Row],[Sales ]]*2</f>
        <v>814</v>
      </c>
      <c r="J17" s="13"/>
    </row>
    <row r="18" spans="1:16">
      <c r="A18">
        <v>2003</v>
      </c>
      <c r="B18" t="s">
        <v>37</v>
      </c>
      <c r="C18" t="s">
        <v>40</v>
      </c>
      <c r="D18" s="13" t="s">
        <v>54</v>
      </c>
      <c r="E18" s="5">
        <v>100</v>
      </c>
      <c r="F18" s="13">
        <v>78</v>
      </c>
      <c r="G18" s="13">
        <f>Table1[[#This Row],[Sales ]]*2</f>
        <v>200</v>
      </c>
      <c r="J18" s="13"/>
    </row>
    <row r="19" spans="1:16">
      <c r="A19">
        <v>2005</v>
      </c>
      <c r="B19" t="s">
        <v>34</v>
      </c>
      <c r="C19" t="s">
        <v>14</v>
      </c>
      <c r="D19" s="13" t="s">
        <v>49</v>
      </c>
      <c r="E19" s="5">
        <v>51</v>
      </c>
      <c r="F19" s="13">
        <v>7</v>
      </c>
      <c r="G19" s="13">
        <f>Table1[[#This Row],[Sales ]]*2</f>
        <v>102</v>
      </c>
      <c r="J19" s="13"/>
    </row>
    <row r="20" spans="1:16">
      <c r="A20">
        <v>2002</v>
      </c>
      <c r="B20" t="s">
        <v>24</v>
      </c>
      <c r="C20" t="s">
        <v>14</v>
      </c>
      <c r="D20" s="13" t="s">
        <v>55</v>
      </c>
      <c r="E20" s="5">
        <v>220</v>
      </c>
      <c r="F20" s="13">
        <v>89</v>
      </c>
      <c r="G20" s="13">
        <f>Table1[[#This Row],[Sales ]]*2</f>
        <v>440</v>
      </c>
      <c r="J20" s="13"/>
    </row>
    <row r="21" spans="1:16">
      <c r="A21" s="14" t="s">
        <v>41</v>
      </c>
      <c r="B21" s="19"/>
      <c r="E21" s="5">
        <f>SUM($E$2:$E$20)</f>
        <v>10298</v>
      </c>
      <c r="F21" s="6">
        <f>SUM($F$2:$F$20)</f>
        <v>5638</v>
      </c>
      <c r="J21" s="13"/>
    </row>
    <row r="22" spans="1:16">
      <c r="A22" t="s">
        <v>43</v>
      </c>
      <c r="D22" s="13"/>
      <c r="E22" s="5">
        <f>AVERAGE(E2:E20)</f>
        <v>542</v>
      </c>
      <c r="F22" s="13"/>
      <c r="J22" s="13"/>
    </row>
    <row r="23" spans="1:16">
      <c r="J23" s="13"/>
    </row>
    <row r="24" spans="1:16" ht="14.4" customHeight="1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</row>
    <row r="25" spans="1:16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</row>
    <row r="26" spans="1:1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</row>
    <row r="27" spans="1:16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</row>
    <row r="28" spans="1:16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16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16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1:16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</row>
    <row r="32" spans="1:16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</row>
    <row r="33" spans="1:16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1:16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1:16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</row>
    <row r="36" spans="1:1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1:16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</row>
    <row r="49" spans="1:16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spans="1:16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</row>
    <row r="51" spans="1:16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</row>
    <row r="52" spans="1:16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spans="1:16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</row>
    <row r="54" spans="1:16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</row>
    <row r="55" spans="1:16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1:1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</row>
    <row r="57" spans="1:16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1:16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</row>
    <row r="59" spans="1:16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1:16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</row>
    <row r="61" spans="1:16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</row>
    <row r="62" spans="1:16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</row>
    <row r="63" spans="1:16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</row>
    <row r="64" spans="1:16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</row>
    <row r="65" spans="1:16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</sheetData>
  <phoneticPr fontId="5" type="noConversion"/>
  <pageMargins left="0.75" right="0.75" top="1" bottom="1" header="0.5" footer="0.5"/>
  <pageSetup scale="91" fitToWidth="2" fitToHeight="0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Adstacks</dc:creator>
  <cp:lastModifiedBy>Akash Dubey</cp:lastModifiedBy>
  <cp:lastPrinted>2025-04-19T12:33:39Z</cp:lastPrinted>
  <dcterms:created xsi:type="dcterms:W3CDTF">2021-02-24T12:21:00Z</dcterms:created>
  <dcterms:modified xsi:type="dcterms:W3CDTF">2025-04-19T12:34:31Z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A6983F1A1ECC496F951441AE5367E0B6_12</vt:lpwstr>
  </property>
  <property fmtid="{D5CDD505-2E9C-101B-9397-08002B2CF9AE}" pid="3" name="KSOProductBuildVer">
    <vt:lpwstr>1033-12.2.0.18283</vt:lpwstr>
  </property>
</Properties>
</file>