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kashlevy/Documents/NEM-Relay-CAD/bench/"/>
    </mc:Choice>
  </mc:AlternateContent>
  <xr:revisionPtr revIDLastSave="0" documentId="13_ncr:1_{AF59C195-ED2A-FC4F-BC66-B98BCF3D9160}" xr6:coauthVersionLast="47" xr6:coauthVersionMax="47" xr10:uidLastSave="{00000000-0000-0000-0000-000000000000}"/>
  <bookViews>
    <workbookView xWindow="380" yWindow="460" windowWidth="28040" windowHeight="17040" xr2:uid="{64AF3E00-AF30-AB47-A1E9-A89BC26FAE70}"/>
  </bookViews>
  <sheets>
    <sheet name="Area Minimized Results" sheetId="1" r:id="rId1"/>
    <sheet name="Area Plot" sheetId="2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3" i="2" l="1"/>
  <c r="C12" i="2"/>
  <c r="C11" i="2"/>
  <c r="B13" i="2"/>
  <c r="B12" i="2"/>
  <c r="B11" i="2"/>
  <c r="C45" i="1"/>
  <c r="C38" i="1"/>
  <c r="C31" i="1"/>
  <c r="D12" i="2" l="1"/>
  <c r="D13" i="2"/>
  <c r="D11" i="2"/>
</calcChain>
</file>

<file path=xl/sharedStrings.xml><?xml version="1.0" encoding="utf-8"?>
<sst xmlns="http://schemas.openxmlformats.org/spreadsheetml/2006/main" count="71" uniqueCount="36">
  <si>
    <t>Area</t>
  </si>
  <si>
    <t>D0</t>
  </si>
  <si>
    <t>D1</t>
  </si>
  <si>
    <t>D2</t>
  </si>
  <si>
    <t>D3</t>
  </si>
  <si>
    <t>D4</t>
  </si>
  <si>
    <t>D6</t>
  </si>
  <si>
    <t>D8</t>
  </si>
  <si>
    <t>D12</t>
  </si>
  <si>
    <t>D16</t>
  </si>
  <si>
    <t>D20</t>
  </si>
  <si>
    <t>D24</t>
  </si>
  <si>
    <t>Driver Strength:</t>
  </si>
  <si>
    <t>2-Input 8b CMOS Mux</t>
  </si>
  <si>
    <t>4-Input 8b CMOS Mux</t>
  </si>
  <si>
    <t>10-Input 8b CMOS Mux</t>
  </si>
  <si>
    <t>2-Input 8b NEM Mux</t>
  </si>
  <si>
    <t>4-Input 8b NEM Mux</t>
  </si>
  <si>
    <t>10-Input 8b NEM Mux</t>
  </si>
  <si>
    <t>Delays and energies include buffer</t>
  </si>
  <si>
    <t>Areas do not include buffer</t>
  </si>
  <si>
    <t>I-&gt;Z Delay (ns)</t>
  </si>
  <si>
    <t>S-&gt;Z Delay (ns)</t>
  </si>
  <si>
    <t>CMOS Area (um^2)</t>
  </si>
  <si>
    <t>NEMS Area (um^2)</t>
  </si>
  <si>
    <t>Leakage power does not include buffer</t>
  </si>
  <si>
    <t>CMOS</t>
  </si>
  <si>
    <t>NEMS</t>
  </si>
  <si>
    <t>2-input 8b Mux</t>
  </si>
  <si>
    <t>4-input 8b Mux</t>
  </si>
  <si>
    <t>10-input 8b Mux</t>
  </si>
  <si>
    <t>Leakage Power (W)</t>
  </si>
  <si>
    <t>I-&gt;Z Power (W)</t>
  </si>
  <si>
    <t>S-&gt;Z Power (W)</t>
  </si>
  <si>
    <t>IS-&gt;Z Power (W)</t>
  </si>
  <si>
    <t>Load Cap (pF)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</si>
</sst>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Font="1"/>
    <xf numFmtId="0" fontId="1" fillId="0" borderId="0" xfId="0" applyFont="1" applyAlignment="1">
      <alignment horizontal="center"/>
    </xf>
    <xf numFmtId="11" fontId="0" fillId="0" borderId="0" xfId="0" applyNumberFormat="1"/>
    <xf numFmtId="11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Mux FEOL Area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'Area Plot'!$B$10</c:f>
              <c:strCache>
                <c:ptCount val="1"/>
                <c:pt idx="0">
                  <c:v>CMOS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'Area Plot'!$A$11:$A$13</c:f>
              <c:strCache>
                <c:ptCount val="3"/>
                <c:pt idx="0">
                  <c:v>2-input 8b Mux</c:v>
                </c:pt>
                <c:pt idx="1">
                  <c:v>4-input 8b Mux</c:v>
                </c:pt>
                <c:pt idx="2">
                  <c:v>10-input 8b Mux</c:v>
                </c:pt>
              </c:strCache>
            </c:strRef>
          </c:cat>
          <c:val>
            <c:numRef>
              <c:f>'Area Plot'!$B$11:$B$13</c:f>
              <c:numCache>
                <c:formatCode>General</c:formatCode>
                <c:ptCount val="3"/>
                <c:pt idx="0">
                  <c:v>14.6412</c:v>
                </c:pt>
                <c:pt idx="1">
                  <c:v>29.282399999999999</c:v>
                </c:pt>
                <c:pt idx="2">
                  <c:v>80.262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C8-454D-8627-D689FB58E943}"/>
            </c:ext>
          </c:extLst>
        </c:ser>
        <c:ser>
          <c:idx val="1"/>
          <c:order val="1"/>
          <c:tx>
            <c:strRef>
              <c:f>'Area Plot'!$C$10</c:f>
              <c:strCache>
                <c:ptCount val="1"/>
                <c:pt idx="0">
                  <c:v>NEMS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'Area Plot'!$A$11:$A$13</c:f>
              <c:strCache>
                <c:ptCount val="3"/>
                <c:pt idx="0">
                  <c:v>2-input 8b Mux</c:v>
                </c:pt>
                <c:pt idx="1">
                  <c:v>4-input 8b Mux</c:v>
                </c:pt>
                <c:pt idx="2">
                  <c:v>10-input 8b Mux</c:v>
                </c:pt>
              </c:strCache>
            </c:strRef>
          </c:cat>
          <c:val>
            <c:numRef>
              <c:f>'Area Plot'!$C$11:$C$13</c:f>
              <c:numCache>
                <c:formatCode>General</c:formatCode>
                <c:ptCount val="3"/>
                <c:pt idx="0">
                  <c:v>0.5292</c:v>
                </c:pt>
                <c:pt idx="1">
                  <c:v>3.8807999999999998</c:v>
                </c:pt>
                <c:pt idx="2">
                  <c:v>13.935600000000001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C8-454D-8627-D689FB58E9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42804960"/>
        <c:axId val="1342806608"/>
      </c:barChart>
      <c:catAx>
        <c:axId val="1342804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806608"/>
        <c:crosses val="autoZero"/>
        <c:auto val="1"/>
        <c:lblAlgn val="ctr"/>
        <c:lblOffset val="100"/>
        <c:noMultiLvlLbl val="0"/>
      </c:catAx>
      <c:valAx>
        <c:axId val="134280660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 (a.u.)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342804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692150</xdr:colOff>
      <xdr:row>12</xdr:row>
      <xdr:rowOff>95250</xdr:rowOff>
    </xdr:from>
    <xdr:to>
      <xdr:col>10</xdr:col>
      <xdr:colOff>190500</xdr:colOff>
      <xdr:row>22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B247D39-61EB-0EFA-8FAD-A78BE146A0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39ECA-0ECC-3E44-A9C9-9795C2C70BB5}">
  <dimension ref="A1:M52"/>
  <sheetViews>
    <sheetView tabSelected="1" workbookViewId="0">
      <pane ySplit="2" topLeftCell="A3" activePane="bottomLeft" state="frozen"/>
      <selection pane="bottomLeft" activeCell="C30" sqref="C30:M30"/>
    </sheetView>
  </sheetViews>
  <sheetFormatPr baseColWidth="10" defaultRowHeight="16" x14ac:dyDescent="0.2"/>
  <cols>
    <col min="1" max="1" width="29.83203125" bestFit="1" customWidth="1"/>
    <col min="2" max="2" width="18.33203125" bestFit="1" customWidth="1"/>
  </cols>
  <sheetData>
    <row r="1" spans="1:13" x14ac:dyDescent="0.2">
      <c r="B1" s="2" t="s">
        <v>35</v>
      </c>
      <c r="C1" s="1">
        <v>2.1000000000000001E-4</v>
      </c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x14ac:dyDescent="0.2">
      <c r="A2" s="3"/>
      <c r="B2" s="2" t="s">
        <v>12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</row>
    <row r="3" spans="1:13" x14ac:dyDescent="0.2">
      <c r="A3" s="4" t="s">
        <v>13</v>
      </c>
      <c r="B3" t="s">
        <v>21</v>
      </c>
      <c r="E3">
        <v>9.9201600000000001E-2</v>
      </c>
    </row>
    <row r="4" spans="1:13" x14ac:dyDescent="0.2">
      <c r="A4" s="4"/>
      <c r="B4" t="s">
        <v>22</v>
      </c>
      <c r="E4">
        <v>0.1855637</v>
      </c>
    </row>
    <row r="5" spans="1:13" x14ac:dyDescent="0.2">
      <c r="A5" s="4"/>
      <c r="B5" t="s">
        <v>32</v>
      </c>
      <c r="E5" s="5">
        <v>3.9400000000000004E-6</v>
      </c>
    </row>
    <row r="6" spans="1:13" x14ac:dyDescent="0.2">
      <c r="A6" s="4"/>
      <c r="B6" t="s">
        <v>33</v>
      </c>
      <c r="E6" s="5">
        <v>1.73E-6</v>
      </c>
    </row>
    <row r="7" spans="1:13" x14ac:dyDescent="0.2">
      <c r="A7" s="4"/>
      <c r="B7" t="s">
        <v>34</v>
      </c>
      <c r="E7" s="5">
        <v>5.0200000000000002E-6</v>
      </c>
    </row>
    <row r="8" spans="1:13" x14ac:dyDescent="0.2">
      <c r="A8" s="4"/>
      <c r="B8" t="s">
        <v>31</v>
      </c>
      <c r="C8" s="6">
        <v>8.9500000000000001E-10</v>
      </c>
      <c r="D8" s="6"/>
      <c r="E8" s="6"/>
      <c r="F8" s="6"/>
      <c r="G8" s="6"/>
      <c r="H8" s="6"/>
      <c r="I8" s="6"/>
      <c r="J8" s="6"/>
      <c r="K8" s="6"/>
      <c r="L8" s="6"/>
      <c r="M8" s="6"/>
    </row>
    <row r="9" spans="1:13" x14ac:dyDescent="0.2">
      <c r="A9" s="4"/>
      <c r="B9" t="s">
        <v>23</v>
      </c>
      <c r="C9" s="1">
        <v>14.6412</v>
      </c>
      <c r="D9" s="1"/>
      <c r="E9" s="1"/>
      <c r="F9" s="1"/>
      <c r="G9" s="1"/>
      <c r="H9" s="1"/>
      <c r="I9" s="1"/>
      <c r="J9" s="1"/>
      <c r="K9" s="1"/>
      <c r="L9" s="1"/>
      <c r="M9" s="1"/>
    </row>
    <row r="10" spans="1:13" x14ac:dyDescent="0.2">
      <c r="A10" s="4"/>
      <c r="B10" t="s">
        <v>24</v>
      </c>
      <c r="C10" s="1">
        <v>0</v>
      </c>
      <c r="D10" s="1"/>
      <c r="E10" s="1"/>
      <c r="F10" s="1"/>
      <c r="G10" s="1"/>
      <c r="H10" s="1"/>
      <c r="I10" s="1"/>
      <c r="J10" s="1"/>
      <c r="K10" s="1"/>
      <c r="L10" s="1"/>
      <c r="M10" s="1"/>
    </row>
    <row r="11" spans="1:13" x14ac:dyDescent="0.2">
      <c r="A11" s="4" t="s">
        <v>14</v>
      </c>
      <c r="B11" t="s">
        <v>21</v>
      </c>
    </row>
    <row r="12" spans="1:13" x14ac:dyDescent="0.2">
      <c r="A12" s="4"/>
      <c r="B12" t="s">
        <v>22</v>
      </c>
    </row>
    <row r="13" spans="1:13" x14ac:dyDescent="0.2">
      <c r="A13" s="4"/>
      <c r="B13" t="s">
        <v>32</v>
      </c>
    </row>
    <row r="14" spans="1:13" x14ac:dyDescent="0.2">
      <c r="A14" s="4"/>
      <c r="B14" t="s">
        <v>33</v>
      </c>
    </row>
    <row r="15" spans="1:13" x14ac:dyDescent="0.2">
      <c r="A15" s="4"/>
      <c r="B15" t="s">
        <v>31</v>
      </c>
      <c r="C15" s="6">
        <v>1.6399999999999999E-9</v>
      </c>
      <c r="D15" s="1"/>
      <c r="E15" s="1"/>
      <c r="F15" s="1"/>
      <c r="G15" s="1"/>
      <c r="H15" s="1"/>
      <c r="I15" s="1"/>
      <c r="J15" s="1"/>
      <c r="K15" s="1"/>
      <c r="L15" s="1"/>
      <c r="M15" s="1"/>
    </row>
    <row r="16" spans="1:13" x14ac:dyDescent="0.2">
      <c r="A16" s="4"/>
      <c r="B16" t="s">
        <v>23</v>
      </c>
      <c r="C16" s="1">
        <v>29.282399999999999</v>
      </c>
      <c r="D16" s="1"/>
      <c r="E16" s="1"/>
      <c r="F16" s="1"/>
      <c r="G16" s="1"/>
      <c r="H16" s="1"/>
      <c r="I16" s="1"/>
      <c r="J16" s="1"/>
      <c r="K16" s="1"/>
      <c r="L16" s="1"/>
      <c r="M16" s="1"/>
    </row>
    <row r="17" spans="1:13" x14ac:dyDescent="0.2">
      <c r="A17" s="4"/>
      <c r="B17" t="s">
        <v>24</v>
      </c>
      <c r="C17" s="1">
        <v>0</v>
      </c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x14ac:dyDescent="0.2">
      <c r="A18" s="4" t="s">
        <v>15</v>
      </c>
      <c r="B18" t="s">
        <v>21</v>
      </c>
    </row>
    <row r="19" spans="1:13" x14ac:dyDescent="0.2">
      <c r="A19" s="4"/>
      <c r="B19" t="s">
        <v>22</v>
      </c>
    </row>
    <row r="20" spans="1:13" x14ac:dyDescent="0.2">
      <c r="A20" s="4"/>
      <c r="B20" t="s">
        <v>32</v>
      </c>
    </row>
    <row r="21" spans="1:13" x14ac:dyDescent="0.2">
      <c r="A21" s="4"/>
      <c r="B21" t="s">
        <v>33</v>
      </c>
    </row>
    <row r="22" spans="1:13" x14ac:dyDescent="0.2">
      <c r="A22" s="4"/>
      <c r="B22" t="s">
        <v>31</v>
      </c>
      <c r="C22" s="6">
        <v>4.4699999999999997E-9</v>
      </c>
      <c r="D22" s="1"/>
      <c r="E22" s="1"/>
      <c r="F22" s="1"/>
      <c r="G22" s="1"/>
      <c r="H22" s="1"/>
      <c r="I22" s="1"/>
      <c r="J22" s="1"/>
      <c r="K22" s="1"/>
      <c r="L22" s="1"/>
      <c r="M22" s="1"/>
    </row>
    <row r="23" spans="1:13" x14ac:dyDescent="0.2">
      <c r="A23" s="4"/>
      <c r="B23" t="s">
        <v>23</v>
      </c>
      <c r="C23" s="1">
        <v>80.262</v>
      </c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1:13" x14ac:dyDescent="0.2">
      <c r="A24" s="4"/>
      <c r="B24" t="s">
        <v>24</v>
      </c>
      <c r="C24" s="1">
        <v>0</v>
      </c>
      <c r="D24" s="1"/>
      <c r="E24" s="1"/>
      <c r="F24" s="1"/>
      <c r="G24" s="1"/>
      <c r="H24" s="1"/>
      <c r="I24" s="1"/>
      <c r="J24" s="1"/>
      <c r="K24" s="1"/>
      <c r="L24" s="1"/>
      <c r="M24" s="1"/>
    </row>
    <row r="25" spans="1:13" x14ac:dyDescent="0.2">
      <c r="A25" s="4" t="s">
        <v>16</v>
      </c>
      <c r="B25" t="s">
        <v>21</v>
      </c>
    </row>
    <row r="26" spans="1:13" x14ac:dyDescent="0.2">
      <c r="A26" s="4"/>
      <c r="B26" t="s">
        <v>22</v>
      </c>
      <c r="C26">
        <v>1000</v>
      </c>
      <c r="D26">
        <v>1000</v>
      </c>
      <c r="E26">
        <v>1000</v>
      </c>
      <c r="F26">
        <v>1000</v>
      </c>
      <c r="G26">
        <v>1000</v>
      </c>
      <c r="H26">
        <v>1000</v>
      </c>
      <c r="I26">
        <v>1000</v>
      </c>
      <c r="J26">
        <v>1000</v>
      </c>
      <c r="K26">
        <v>1000</v>
      </c>
      <c r="L26">
        <v>1000</v>
      </c>
      <c r="M26">
        <v>1000</v>
      </c>
    </row>
    <row r="27" spans="1:13" x14ac:dyDescent="0.2">
      <c r="A27" s="4"/>
      <c r="B27" t="s">
        <v>32</v>
      </c>
    </row>
    <row r="28" spans="1:13" x14ac:dyDescent="0.2">
      <c r="A28" s="4"/>
      <c r="B28" t="s">
        <v>33</v>
      </c>
    </row>
    <row r="29" spans="1:13" x14ac:dyDescent="0.2">
      <c r="A29" s="4"/>
      <c r="B29" t="s">
        <v>31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</row>
    <row r="30" spans="1:13" x14ac:dyDescent="0.2">
      <c r="A30" s="4"/>
      <c r="B30" t="s">
        <v>23</v>
      </c>
      <c r="C30" s="1">
        <v>0.5292</v>
      </c>
      <c r="D30" s="1"/>
      <c r="E30" s="1"/>
      <c r="F30" s="1"/>
      <c r="G30" s="1"/>
      <c r="H30" s="1"/>
      <c r="I30" s="1"/>
      <c r="J30" s="1"/>
      <c r="K30" s="1"/>
      <c r="L30" s="1"/>
      <c r="M30" s="1"/>
    </row>
    <row r="31" spans="1:13" x14ac:dyDescent="0.2">
      <c r="A31" s="4"/>
      <c r="B31" t="s">
        <v>24</v>
      </c>
      <c r="C31" s="1">
        <f>3.78*3.78*2</f>
        <v>28.576799999999999</v>
      </c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x14ac:dyDescent="0.2">
      <c r="A32" s="4" t="s">
        <v>17</v>
      </c>
      <c r="B32" t="s">
        <v>21</v>
      </c>
    </row>
    <row r="33" spans="1:13" x14ac:dyDescent="0.2">
      <c r="A33" s="4"/>
      <c r="B33" t="s">
        <v>22</v>
      </c>
      <c r="C33">
        <v>1000</v>
      </c>
      <c r="D33">
        <v>1000</v>
      </c>
      <c r="E33">
        <v>1000</v>
      </c>
      <c r="F33">
        <v>1000</v>
      </c>
      <c r="G33">
        <v>1000</v>
      </c>
      <c r="H33">
        <v>1000</v>
      </c>
      <c r="I33">
        <v>1000</v>
      </c>
      <c r="J33">
        <v>1000</v>
      </c>
      <c r="K33">
        <v>1000</v>
      </c>
      <c r="L33">
        <v>1000</v>
      </c>
      <c r="M33">
        <v>1000</v>
      </c>
    </row>
    <row r="34" spans="1:13" x14ac:dyDescent="0.2">
      <c r="A34" s="4"/>
      <c r="B34" t="s">
        <v>32</v>
      </c>
    </row>
    <row r="35" spans="1:13" x14ac:dyDescent="0.2">
      <c r="A35" s="4"/>
      <c r="B35" t="s">
        <v>33</v>
      </c>
    </row>
    <row r="36" spans="1:13" x14ac:dyDescent="0.2">
      <c r="A36" s="4"/>
      <c r="B36" t="s">
        <v>31</v>
      </c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</row>
    <row r="37" spans="1:13" x14ac:dyDescent="0.2">
      <c r="A37" s="4"/>
      <c r="B37" t="s">
        <v>23</v>
      </c>
      <c r="C37" s="1">
        <v>3.8807999999999998</v>
      </c>
      <c r="D37" s="1"/>
      <c r="E37" s="1"/>
      <c r="F37" s="1"/>
      <c r="G37" s="1"/>
      <c r="H37" s="1"/>
      <c r="I37" s="1"/>
      <c r="J37" s="1"/>
      <c r="K37" s="1"/>
      <c r="L37" s="1"/>
      <c r="M37" s="1"/>
    </row>
    <row r="38" spans="1:13" x14ac:dyDescent="0.2">
      <c r="A38" s="4"/>
      <c r="B38" t="s">
        <v>24</v>
      </c>
      <c r="C38" s="1">
        <f>3.78*3.78*4</f>
        <v>57.153599999999997</v>
      </c>
      <c r="D38" s="1"/>
      <c r="E38" s="1"/>
      <c r="F38" s="1"/>
      <c r="G38" s="1"/>
      <c r="H38" s="1"/>
      <c r="I38" s="1"/>
      <c r="J38" s="1"/>
      <c r="K38" s="1"/>
      <c r="L38" s="1"/>
      <c r="M38" s="1"/>
    </row>
    <row r="39" spans="1:13" x14ac:dyDescent="0.2">
      <c r="A39" s="4" t="s">
        <v>18</v>
      </c>
      <c r="B39" t="s">
        <v>21</v>
      </c>
    </row>
    <row r="40" spans="1:13" x14ac:dyDescent="0.2">
      <c r="A40" s="4"/>
      <c r="B40" t="s">
        <v>22</v>
      </c>
      <c r="C40">
        <v>1000</v>
      </c>
      <c r="D40">
        <v>1000</v>
      </c>
      <c r="E40">
        <v>1000</v>
      </c>
      <c r="F40">
        <v>1000</v>
      </c>
      <c r="G40">
        <v>1000</v>
      </c>
      <c r="H40">
        <v>1000</v>
      </c>
      <c r="I40">
        <v>1000</v>
      </c>
      <c r="J40">
        <v>1000</v>
      </c>
      <c r="K40">
        <v>1000</v>
      </c>
      <c r="L40">
        <v>1000</v>
      </c>
      <c r="M40">
        <v>1000</v>
      </c>
    </row>
    <row r="41" spans="1:13" x14ac:dyDescent="0.2">
      <c r="A41" s="4"/>
      <c r="B41" t="s">
        <v>32</v>
      </c>
    </row>
    <row r="42" spans="1:13" x14ac:dyDescent="0.2">
      <c r="A42" s="4"/>
      <c r="B42" t="s">
        <v>33</v>
      </c>
    </row>
    <row r="43" spans="1:13" x14ac:dyDescent="0.2">
      <c r="A43" s="4"/>
      <c r="B43" t="s">
        <v>31</v>
      </c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</row>
    <row r="44" spans="1:13" x14ac:dyDescent="0.2">
      <c r="A44" s="4"/>
      <c r="B44" t="s">
        <v>23</v>
      </c>
      <c r="C44" s="1">
        <v>13.935600000000001</v>
      </c>
      <c r="D44" s="1"/>
      <c r="E44" s="1"/>
      <c r="F44" s="1"/>
      <c r="G44" s="1"/>
      <c r="H44" s="1"/>
      <c r="I44" s="1"/>
      <c r="J44" s="1"/>
      <c r="K44" s="1"/>
      <c r="L44" s="1"/>
      <c r="M44" s="1"/>
    </row>
    <row r="45" spans="1:13" x14ac:dyDescent="0.2">
      <c r="A45" s="4"/>
      <c r="B45" t="s">
        <v>24</v>
      </c>
      <c r="C45" s="1">
        <f>3.78*3.78*10</f>
        <v>142.88399999999999</v>
      </c>
      <c r="D45" s="1"/>
      <c r="E45" s="1"/>
      <c r="F45" s="1"/>
      <c r="G45" s="1"/>
      <c r="H45" s="1"/>
      <c r="I45" s="1"/>
      <c r="J45" s="1"/>
      <c r="K45" s="1"/>
      <c r="L45" s="1"/>
      <c r="M45" s="1"/>
    </row>
    <row r="50" spans="1:1" x14ac:dyDescent="0.2">
      <c r="A50" t="s">
        <v>19</v>
      </c>
    </row>
    <row r="51" spans="1:1" x14ac:dyDescent="0.2">
      <c r="A51" t="s">
        <v>20</v>
      </c>
    </row>
    <row r="52" spans="1:1" x14ac:dyDescent="0.2">
      <c r="A52" t="s">
        <v>25</v>
      </c>
    </row>
  </sheetData>
  <mergeCells count="25">
    <mergeCell ref="C1:M1"/>
    <mergeCell ref="A39:A45"/>
    <mergeCell ref="C44:M44"/>
    <mergeCell ref="C45:M45"/>
    <mergeCell ref="C8:M8"/>
    <mergeCell ref="C15:M15"/>
    <mergeCell ref="C22:M22"/>
    <mergeCell ref="C29:M29"/>
    <mergeCell ref="C36:M36"/>
    <mergeCell ref="C43:M43"/>
    <mergeCell ref="A25:A31"/>
    <mergeCell ref="C30:M30"/>
    <mergeCell ref="C31:M31"/>
    <mergeCell ref="A32:A38"/>
    <mergeCell ref="C37:M37"/>
    <mergeCell ref="C38:M38"/>
    <mergeCell ref="A18:A24"/>
    <mergeCell ref="C23:M23"/>
    <mergeCell ref="C24:M24"/>
    <mergeCell ref="A3:A10"/>
    <mergeCell ref="C10:M10"/>
    <mergeCell ref="C9:M9"/>
    <mergeCell ref="A11:A17"/>
    <mergeCell ref="C16:M16"/>
    <mergeCell ref="C17:M1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85724-B559-854F-A5A1-4764DD491808}">
  <dimension ref="A10:D13"/>
  <sheetViews>
    <sheetView workbookViewId="0">
      <selection activeCell="D14" sqref="D14"/>
    </sheetView>
  </sheetViews>
  <sheetFormatPr baseColWidth="10" defaultRowHeight="16" x14ac:dyDescent="0.2"/>
  <cols>
    <col min="1" max="1" width="14.5" bestFit="1" customWidth="1"/>
  </cols>
  <sheetData>
    <row r="10" spans="1:4" x14ac:dyDescent="0.2">
      <c r="A10" t="s">
        <v>0</v>
      </c>
      <c r="B10" t="s">
        <v>26</v>
      </c>
      <c r="C10" t="s">
        <v>27</v>
      </c>
    </row>
    <row r="11" spans="1:4" x14ac:dyDescent="0.2">
      <c r="A11" t="s">
        <v>28</v>
      </c>
      <c r="B11">
        <f>'Area Minimized Results'!C9</f>
        <v>14.6412</v>
      </c>
      <c r="C11">
        <f>'Area Minimized Results'!C30</f>
        <v>0.5292</v>
      </c>
      <c r="D11">
        <f>B11/C11</f>
        <v>27.666666666666664</v>
      </c>
    </row>
    <row r="12" spans="1:4" x14ac:dyDescent="0.2">
      <c r="A12" t="s">
        <v>29</v>
      </c>
      <c r="B12">
        <f>'Area Minimized Results'!C16</f>
        <v>29.282399999999999</v>
      </c>
      <c r="C12">
        <f>'Area Minimized Results'!C37</f>
        <v>3.8807999999999998</v>
      </c>
      <c r="D12">
        <f>B12/C12</f>
        <v>7.5454545454545459</v>
      </c>
    </row>
    <row r="13" spans="1:4" x14ac:dyDescent="0.2">
      <c r="A13" t="s">
        <v>30</v>
      </c>
      <c r="B13">
        <f>'Area Minimized Results'!C23</f>
        <v>80.262</v>
      </c>
      <c r="C13">
        <f>'Area Minimized Results'!C44</f>
        <v>13.935600000000001</v>
      </c>
      <c r="D13">
        <f>B13/C13</f>
        <v>5.7594936708860756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Area Minimized Results</vt:lpstr>
      <vt:lpstr>Area Plot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Akash Levy</dc:creator>
  <cp:lastModifiedBy>Akash Levy</cp:lastModifiedBy>
  <dcterms:created xsi:type="dcterms:W3CDTF">2022-05-27T17:59:30Z</dcterms:created>
  <dcterms:modified xsi:type="dcterms:W3CDTF">2022-06-07T11:34:42Z</dcterms:modified>
</cp:coreProperties>
</file>