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cuments/NEM-Relay-CAD/bench/"/>
    </mc:Choice>
  </mc:AlternateContent>
  <xr:revisionPtr revIDLastSave="0" documentId="13_ncr:1_{4424B9E1-2041-464B-9559-390F328DF7A6}" xr6:coauthVersionLast="47" xr6:coauthVersionMax="47" xr10:uidLastSave="{00000000-0000-0000-0000-000000000000}"/>
  <bookViews>
    <workbookView xWindow="380" yWindow="460" windowWidth="28040" windowHeight="17040" xr2:uid="{64AF3E00-AF30-AB47-A1E9-A89BC26FAE70}"/>
  </bookViews>
  <sheets>
    <sheet name="Area Minimized Results" sheetId="1" r:id="rId1"/>
    <sheet name="Area Plo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C13" i="2"/>
  <c r="C12" i="2"/>
  <c r="C11" i="2"/>
  <c r="B13" i="2"/>
  <c r="B12" i="2"/>
  <c r="B11" i="2"/>
  <c r="C43" i="1"/>
  <c r="C36" i="1"/>
  <c r="C29" i="1"/>
</calcChain>
</file>

<file path=xl/sharedStrings.xml><?xml version="1.0" encoding="utf-8"?>
<sst xmlns="http://schemas.openxmlformats.org/spreadsheetml/2006/main" count="69" uniqueCount="34">
  <si>
    <t>Area</t>
  </si>
  <si>
    <t>D0</t>
  </si>
  <si>
    <t>D1</t>
  </si>
  <si>
    <t>D2</t>
  </si>
  <si>
    <t>D3</t>
  </si>
  <si>
    <t>D4</t>
  </si>
  <si>
    <t>D6</t>
  </si>
  <si>
    <t>D8</t>
  </si>
  <si>
    <t>D12</t>
  </si>
  <si>
    <t>D16</t>
  </si>
  <si>
    <t>D20</t>
  </si>
  <si>
    <t>D24</t>
  </si>
  <si>
    <t>Driver Strength:</t>
  </si>
  <si>
    <t>2-Input 8b CMOS Mux</t>
  </si>
  <si>
    <t>4-Input 8b CMOS Mux</t>
  </si>
  <si>
    <t>10-Input 8b CMOS Mux</t>
  </si>
  <si>
    <t>2-Input 8b NEM Mux</t>
  </si>
  <si>
    <t>4-Input 8b NEM Mux</t>
  </si>
  <si>
    <t>10-Input 8b NEM Mux</t>
  </si>
  <si>
    <t>Delays and energies include buffer</t>
  </si>
  <si>
    <t>Areas do not include buffer</t>
  </si>
  <si>
    <t>I-&gt;Z Delay (ns)</t>
  </si>
  <si>
    <t>S-&gt;Z Delay (ns)</t>
  </si>
  <si>
    <t>I-&gt;Z Energy (nJ)</t>
  </si>
  <si>
    <t>S-&gt;Z Energy (nJ)</t>
  </si>
  <si>
    <t>CMOS Area (um^2)</t>
  </si>
  <si>
    <t>NEMS Area (um^2)</t>
  </si>
  <si>
    <t>Leakage power does not include buffer</t>
  </si>
  <si>
    <t>CMOS</t>
  </si>
  <si>
    <t>NEMS</t>
  </si>
  <si>
    <t>2-input 8b Mux</t>
  </si>
  <si>
    <t>4-input 8b Mux</t>
  </si>
  <si>
    <t>10-input 8b Mux</t>
  </si>
  <si>
    <t>Leakage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</si>
</sst>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Mux FEOL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'Area Plot'!$B$10</c:f>
              <c:strCache>
                <c:ptCount val="1"/>
                <c:pt idx="0">
                  <c:v>CMOS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 Plot'!$A$11:$A$13</c:f>
              <c:strCache>
                <c:ptCount val="3"/>
                <c:pt idx="0">
                  <c:v>2-input 8b Mux</c:v>
                </c:pt>
                <c:pt idx="1">
                  <c:v>4-input 8b Mux</c:v>
                </c:pt>
                <c:pt idx="2">
                  <c:v>10-input 8b Mux</c:v>
                </c:pt>
              </c:strCache>
            </c:strRef>
          </c:cat>
          <c:val>
            <c:numRef>
              <c:f>'Area Plot'!$B$11:$B$13</c:f>
              <c:numCache>
                <c:formatCode>General</c:formatCode>
                <c:ptCount val="3"/>
                <c:pt idx="0">
                  <c:v>14.6412</c:v>
                </c:pt>
                <c:pt idx="1">
                  <c:v>29.282399999999999</c:v>
                </c:pt>
                <c:pt idx="2">
                  <c:v>80.262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8-454D-8627-D689FB58E943}"/>
            </c:ext>
          </c:extLst>
        </c:ser>
        <c:ser>
          <c:idx val="1"/>
          <c:order val="1"/>
          <c:tx>
            <c:strRef>
              <c:f>'Area Plot'!$C$10</c:f>
              <c:strCache>
                <c:ptCount val="1"/>
                <c:pt idx="0">
                  <c:v>NEMS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'Area Plot'!$A$11:$A$13</c:f>
              <c:strCache>
                <c:ptCount val="3"/>
                <c:pt idx="0">
                  <c:v>2-input 8b Mux</c:v>
                </c:pt>
                <c:pt idx="1">
                  <c:v>4-input 8b Mux</c:v>
                </c:pt>
                <c:pt idx="2">
                  <c:v>10-input 8b Mux</c:v>
                </c:pt>
              </c:strCache>
            </c:strRef>
          </c:cat>
          <c:val>
            <c:numRef>
              <c:f>'Area Plot'!$C$11:$C$13</c:f>
              <c:numCache>
                <c:formatCode>General</c:formatCode>
                <c:ptCount val="3"/>
                <c:pt idx="0">
                  <c:v>0.5292</c:v>
                </c:pt>
                <c:pt idx="1">
                  <c:v>3.8807999999999998</c:v>
                </c:pt>
                <c:pt idx="2">
                  <c:v>13.935600000000001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8-454D-8627-D689FB58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04960"/>
        <c:axId val="1342806608"/>
      </c:barChart>
      <c:catAx>
        <c:axId val="13428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06608"/>
        <c:crosses val="autoZero"/>
        <c:auto val="1"/>
        <c:lblAlgn val="ctr"/>
        <c:lblOffset val="100"/>
        <c:noMultiLvlLbl val="0"/>
      </c:catAx>
      <c:valAx>
        <c:axId val="1342806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428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10</xdr:col>
      <xdr:colOff>190500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47D39-61EB-0EFA-8FAD-A78BE146A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9ECA-0ECC-3E44-A9C9-9795C2C70BB5}">
  <dimension ref="A1:M50"/>
  <sheetViews>
    <sheetView tabSelected="1" workbookViewId="0">
      <pane ySplit="1" topLeftCell="A2" activePane="bottomLeft" state="frozen"/>
      <selection pane="bottomLeft" activeCell="C14" sqref="C14:M14"/>
    </sheetView>
  </sheetViews>
  <sheetFormatPr baseColWidth="10" defaultRowHeight="16" x14ac:dyDescent="0.2"/>
  <cols>
    <col min="1" max="1" width="29.83203125" bestFit="1" customWidth="1"/>
    <col min="2" max="2" width="18.33203125" bestFit="1" customWidth="1"/>
  </cols>
  <sheetData>
    <row r="1" spans="1:13" x14ac:dyDescent="0.2">
      <c r="A1" s="3"/>
      <c r="B1" s="2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4" t="s">
        <v>13</v>
      </c>
      <c r="B2" t="s">
        <v>21</v>
      </c>
    </row>
    <row r="3" spans="1:13" x14ac:dyDescent="0.2">
      <c r="A3" s="4"/>
      <c r="B3" t="s">
        <v>22</v>
      </c>
    </row>
    <row r="4" spans="1:13" x14ac:dyDescent="0.2">
      <c r="A4" s="4"/>
      <c r="B4" t="s">
        <v>23</v>
      </c>
    </row>
    <row r="5" spans="1:13" x14ac:dyDescent="0.2">
      <c r="A5" s="4"/>
      <c r="B5" t="s">
        <v>24</v>
      </c>
    </row>
    <row r="6" spans="1:13" x14ac:dyDescent="0.2">
      <c r="A6" s="4"/>
      <c r="B6" t="s">
        <v>33</v>
      </c>
      <c r="C6" s="5">
        <v>8.9500000000000001E-10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">
      <c r="A7" s="4"/>
      <c r="B7" t="s">
        <v>25</v>
      </c>
      <c r="C7" s="1">
        <v>14.6412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4"/>
      <c r="B8" t="s">
        <v>26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4" t="s">
        <v>14</v>
      </c>
      <c r="B9" t="s">
        <v>21</v>
      </c>
    </row>
    <row r="10" spans="1:13" x14ac:dyDescent="0.2">
      <c r="A10" s="4"/>
      <c r="B10" t="s">
        <v>22</v>
      </c>
    </row>
    <row r="11" spans="1:13" x14ac:dyDescent="0.2">
      <c r="A11" s="4"/>
      <c r="B11" t="s">
        <v>23</v>
      </c>
    </row>
    <row r="12" spans="1:13" x14ac:dyDescent="0.2">
      <c r="A12" s="4"/>
      <c r="B12" t="s">
        <v>24</v>
      </c>
    </row>
    <row r="13" spans="1:13" x14ac:dyDescent="0.2">
      <c r="A13" s="4"/>
      <c r="B13" t="s">
        <v>33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4"/>
      <c r="B14" t="s">
        <v>25</v>
      </c>
      <c r="C14" s="1">
        <v>29.282399999999999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4"/>
      <c r="B15" t="s">
        <v>26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4" t="s">
        <v>15</v>
      </c>
      <c r="B16" t="s">
        <v>21</v>
      </c>
    </row>
    <row r="17" spans="1:13" x14ac:dyDescent="0.2">
      <c r="A17" s="4"/>
      <c r="B17" t="s">
        <v>22</v>
      </c>
    </row>
    <row r="18" spans="1:13" x14ac:dyDescent="0.2">
      <c r="A18" s="4"/>
      <c r="B18" t="s">
        <v>23</v>
      </c>
    </row>
    <row r="19" spans="1:13" x14ac:dyDescent="0.2">
      <c r="A19" s="4"/>
      <c r="B19" t="s">
        <v>24</v>
      </c>
    </row>
    <row r="20" spans="1:13" x14ac:dyDescent="0.2">
      <c r="A20" s="4"/>
      <c r="B20" t="s">
        <v>33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4"/>
      <c r="B21" t="s">
        <v>25</v>
      </c>
      <c r="C21" s="1">
        <v>80.262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4"/>
      <c r="B22" t="s">
        <v>26</v>
      </c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4" t="s">
        <v>16</v>
      </c>
      <c r="B23" t="s">
        <v>21</v>
      </c>
    </row>
    <row r="24" spans="1:13" x14ac:dyDescent="0.2">
      <c r="A24" s="4"/>
      <c r="B24" t="s">
        <v>22</v>
      </c>
      <c r="C24">
        <v>1000</v>
      </c>
      <c r="D24">
        <v>1000</v>
      </c>
      <c r="E24">
        <v>1000</v>
      </c>
      <c r="F24">
        <v>1000</v>
      </c>
      <c r="G24">
        <v>1000</v>
      </c>
      <c r="H24">
        <v>1000</v>
      </c>
      <c r="I24">
        <v>1000</v>
      </c>
      <c r="J24">
        <v>1000</v>
      </c>
      <c r="K24">
        <v>1000</v>
      </c>
      <c r="L24">
        <v>1000</v>
      </c>
      <c r="M24">
        <v>1000</v>
      </c>
    </row>
    <row r="25" spans="1:13" x14ac:dyDescent="0.2">
      <c r="A25" s="4"/>
      <c r="B25" t="s">
        <v>23</v>
      </c>
    </row>
    <row r="26" spans="1:13" x14ac:dyDescent="0.2">
      <c r="A26" s="4"/>
      <c r="B26" t="s">
        <v>24</v>
      </c>
    </row>
    <row r="27" spans="1:13" x14ac:dyDescent="0.2">
      <c r="A27" s="4"/>
      <c r="B27" t="s">
        <v>33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4"/>
      <c r="B28" t="s">
        <v>25</v>
      </c>
      <c r="C28" s="1">
        <v>0.5292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4"/>
      <c r="B29" t="s">
        <v>26</v>
      </c>
      <c r="C29" s="1">
        <f>3.78*3.78*2</f>
        <v>28.576799999999999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4" t="s">
        <v>17</v>
      </c>
      <c r="B30" t="s">
        <v>21</v>
      </c>
    </row>
    <row r="31" spans="1:13" x14ac:dyDescent="0.2">
      <c r="A31" s="4"/>
      <c r="B31" t="s">
        <v>22</v>
      </c>
      <c r="C31">
        <v>1000</v>
      </c>
      <c r="D31">
        <v>1000</v>
      </c>
      <c r="E31">
        <v>1000</v>
      </c>
      <c r="F31">
        <v>1000</v>
      </c>
      <c r="G31">
        <v>1000</v>
      </c>
      <c r="H31">
        <v>1000</v>
      </c>
      <c r="I31">
        <v>1000</v>
      </c>
      <c r="J31">
        <v>1000</v>
      </c>
      <c r="K31">
        <v>1000</v>
      </c>
      <c r="L31">
        <v>1000</v>
      </c>
      <c r="M31">
        <v>1000</v>
      </c>
    </row>
    <row r="32" spans="1:13" x14ac:dyDescent="0.2">
      <c r="A32" s="4"/>
      <c r="B32" t="s">
        <v>23</v>
      </c>
    </row>
    <row r="33" spans="1:13" x14ac:dyDescent="0.2">
      <c r="A33" s="4"/>
      <c r="B33" t="s">
        <v>24</v>
      </c>
    </row>
    <row r="34" spans="1:13" x14ac:dyDescent="0.2">
      <c r="A34" s="4"/>
      <c r="B34" t="s"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4"/>
      <c r="B35" t="s">
        <v>25</v>
      </c>
      <c r="C35" s="1">
        <v>3.8807999999999998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4"/>
      <c r="B36" t="s">
        <v>26</v>
      </c>
      <c r="C36" s="1">
        <f>3.78*3.78*4</f>
        <v>57.153599999999997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4" t="s">
        <v>18</v>
      </c>
      <c r="B37" t="s">
        <v>21</v>
      </c>
    </row>
    <row r="38" spans="1:13" x14ac:dyDescent="0.2">
      <c r="A38" s="4"/>
      <c r="B38" t="s">
        <v>22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  <c r="L38">
        <v>1000</v>
      </c>
      <c r="M38">
        <v>1000</v>
      </c>
    </row>
    <row r="39" spans="1:13" x14ac:dyDescent="0.2">
      <c r="A39" s="4"/>
      <c r="B39" t="s">
        <v>23</v>
      </c>
    </row>
    <row r="40" spans="1:13" x14ac:dyDescent="0.2">
      <c r="A40" s="4"/>
      <c r="B40" t="s">
        <v>24</v>
      </c>
    </row>
    <row r="41" spans="1:13" x14ac:dyDescent="0.2">
      <c r="A41" s="4"/>
      <c r="B41" t="s">
        <v>33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4"/>
      <c r="B42" t="s">
        <v>25</v>
      </c>
      <c r="C42" s="1">
        <v>13.935600000000001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4"/>
      <c r="B43" t="s">
        <v>26</v>
      </c>
      <c r="C43" s="1">
        <f>3.78*3.78*10</f>
        <v>142.88399999999999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x14ac:dyDescent="0.2">
      <c r="A48" t="s">
        <v>19</v>
      </c>
    </row>
    <row r="49" spans="1:1" x14ac:dyDescent="0.2">
      <c r="A49" t="s">
        <v>20</v>
      </c>
    </row>
    <row r="50" spans="1:1" x14ac:dyDescent="0.2">
      <c r="A50" t="s">
        <v>27</v>
      </c>
    </row>
  </sheetData>
  <mergeCells count="24">
    <mergeCell ref="A37:A43"/>
    <mergeCell ref="C42:M42"/>
    <mergeCell ref="C43:M43"/>
    <mergeCell ref="C6:M6"/>
    <mergeCell ref="C13:M13"/>
    <mergeCell ref="C20:M20"/>
    <mergeCell ref="C27:M27"/>
    <mergeCell ref="C34:M34"/>
    <mergeCell ref="C41:M41"/>
    <mergeCell ref="A23:A29"/>
    <mergeCell ref="C28:M28"/>
    <mergeCell ref="C29:M29"/>
    <mergeCell ref="A30:A36"/>
    <mergeCell ref="C35:M35"/>
    <mergeCell ref="C36:M36"/>
    <mergeCell ref="A16:A22"/>
    <mergeCell ref="C21:M21"/>
    <mergeCell ref="C22:M22"/>
    <mergeCell ref="A2:A8"/>
    <mergeCell ref="C8:M8"/>
    <mergeCell ref="C7:M7"/>
    <mergeCell ref="A9:A15"/>
    <mergeCell ref="C14:M14"/>
    <mergeCell ref="C15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5724-B559-854F-A5A1-4764DD491808}">
  <dimension ref="A10:D13"/>
  <sheetViews>
    <sheetView workbookViewId="0">
      <selection activeCell="D14" sqref="D14"/>
    </sheetView>
  </sheetViews>
  <sheetFormatPr baseColWidth="10" defaultRowHeight="16" x14ac:dyDescent="0.2"/>
  <cols>
    <col min="1" max="1" width="14.5" bestFit="1" customWidth="1"/>
  </cols>
  <sheetData>
    <row r="10" spans="1:4" x14ac:dyDescent="0.2">
      <c r="A10" t="s">
        <v>0</v>
      </c>
      <c r="B10" t="s">
        <v>28</v>
      </c>
      <c r="C10" t="s">
        <v>29</v>
      </c>
    </row>
    <row r="11" spans="1:4" x14ac:dyDescent="0.2">
      <c r="A11" t="s">
        <v>30</v>
      </c>
      <c r="B11">
        <f>'Area Minimized Results'!C7</f>
        <v>14.6412</v>
      </c>
      <c r="C11">
        <f>'Area Minimized Results'!C28</f>
        <v>0.5292</v>
      </c>
      <c r="D11">
        <f>B11/C11</f>
        <v>27.666666666666664</v>
      </c>
    </row>
    <row r="12" spans="1:4" x14ac:dyDescent="0.2">
      <c r="A12" t="s">
        <v>31</v>
      </c>
      <c r="B12">
        <f>'Area Minimized Results'!C14</f>
        <v>29.282399999999999</v>
      </c>
      <c r="C12">
        <f>'Area Minimized Results'!C35</f>
        <v>3.8807999999999998</v>
      </c>
      <c r="D12">
        <f>B12/C12</f>
        <v>7.5454545454545459</v>
      </c>
    </row>
    <row r="13" spans="1:4" x14ac:dyDescent="0.2">
      <c r="A13" t="s">
        <v>32</v>
      </c>
      <c r="B13">
        <f>'Area Minimized Results'!C21</f>
        <v>80.262</v>
      </c>
      <c r="C13">
        <f>'Area Minimized Results'!C42</f>
        <v>13.935600000000001</v>
      </c>
      <c r="D13">
        <f>B13/C13</f>
        <v>5.7594936708860756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 Minimized Results</vt:lpstr>
      <vt:lpstr>Area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2022-05-27T17:59:30Z</dcterms:created>
  <dcterms:modified xsi:type="dcterms:W3CDTF">2022-06-04T14:52:09Z</dcterms:modified>
</cp:coreProperties>
</file>